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225" activeTab="0"/>
  </bookViews>
  <sheets>
    <sheet name="Inwestorski" sheetId="1" r:id="rId1"/>
    <sheet name="Zestawienie kosztów" sheetId="2" r:id="rId2"/>
  </sheets>
  <definedNames>
    <definedName name="_xlnm.Print_Area" localSheetId="0">'Inwestorski'!$A$1:$G$45</definedName>
  </definedNames>
  <calcPr fullCalcOnLoad="1"/>
</workbook>
</file>

<file path=xl/sharedStrings.xml><?xml version="1.0" encoding="utf-8"?>
<sst xmlns="http://schemas.openxmlformats.org/spreadsheetml/2006/main" count="66" uniqueCount="52">
  <si>
    <t>Lp.</t>
  </si>
  <si>
    <t>Jednostka</t>
  </si>
  <si>
    <t>Nazwa</t>
  </si>
  <si>
    <t>Ilość</t>
  </si>
  <si>
    <t>szt.</t>
  </si>
  <si>
    <t>Cena jedn.</t>
  </si>
  <si>
    <t>Wartość</t>
  </si>
  <si>
    <t>Numer</t>
  </si>
  <si>
    <t>Wyszczególnienie</t>
  </si>
  <si>
    <t>elementów rozliczeniowych</t>
  </si>
  <si>
    <t>zł</t>
  </si>
  <si>
    <t>RAZEM KWOTA NETTO:</t>
  </si>
  <si>
    <t>RAZEM KWOTA BRUTTO:</t>
  </si>
  <si>
    <t>Podatek VAT 23%:</t>
  </si>
  <si>
    <t xml:space="preserve"> 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</si>
  <si>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</si>
  <si>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</si>
  <si>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t>I. BRANŻA DROGOWA</t>
  </si>
  <si>
    <t>Kosztorys Ofertowy</t>
  </si>
  <si>
    <t>…...................................</t>
  </si>
  <si>
    <t>Słownie: …..................................................................................................................................................................................................................</t>
  </si>
  <si>
    <t>Podpis Wykonawcy/Pełnomocnika</t>
  </si>
  <si>
    <t>…...........................................................</t>
  </si>
  <si>
    <t>Pieczęć Wykonawcy</t>
  </si>
  <si>
    <t>Składając ofertę w postępowaniu o zamówienie publiczne prowadzonym w trybie podstawowym bez negocjacji na:</t>
  </si>
  <si>
    <t>poniżej przedstawiam kosztorys ofertowy:</t>
  </si>
  <si>
    <t xml:space="preserve">__________________,  dnia ____/____/2021 r.                   </t>
  </si>
  <si>
    <t>Roboty pomiarowe przy liniowych robotach ziemnych - trasa drogi w terenie równinnym</t>
  </si>
  <si>
    <t>km</t>
  </si>
  <si>
    <t>Nawierzchnie</t>
  </si>
  <si>
    <t>Roboty wykończeniowe</t>
  </si>
  <si>
    <t>Urządzenie bezpieczeństwa ruchu</t>
  </si>
  <si>
    <t>Słupki do znaków drogowych z rur stalowych o śr. 70 mm</t>
  </si>
  <si>
    <t xml:space="preserve">UWAGA. Plik należy podpisać kwalifikowanym podpisem elektronicznym lub podpisem zaufanym lub podpisem osobistym przez osobę/osoby uprawnioną/-ne do składania oświadczeń woli 
w imieniu Wykonawcy.
</t>
  </si>
  <si>
    <t xml:space="preserve">Roboty przygotowawcze </t>
  </si>
  <si>
    <t>Formowanie i zagęszczanie nasypów o wys. do 3.0 m spycharkami w gruncie kat. I-II</t>
  </si>
  <si>
    <t>Specyfikacji Technicznej/ KNR</t>
  </si>
  <si>
    <t>Roboty ziemne wykonywane koparkami podsiębiernymi o poj. łyżki 0.40 m3 w gruncie kat. III z transportem urobku samochodami samowyładowczymi na odległość do 1 km ścięcie poboczy do poziomu drogi</t>
  </si>
  <si>
    <t>Roboty ziemne wykonywane koparkami podsiębiernymi o poj. łyżki 0.40 m3 w gruncie kat. III z transportem urobku samochodami samowyładowczymi na odległość do 1 km - koryto pod jezdnię poza śladem istniejącej drogi</t>
  </si>
  <si>
    <t>Profilowanie i zagęszczanie podłoża wykonywane mechanicznie w gruncie kat. II-IV pod warstwy konstrukcyjne nawierzchni</t>
  </si>
  <si>
    <t>Podbudowa z kruszywa łamanego - warstwa dolna o grubości po zagęszczeniu 10 cm</t>
  </si>
  <si>
    <t>Podbudowa z kruszywa łamanego - warstwa dolna o grubości po zagęszczeniu 10 cm wzmocnienie podłoża poza śladem istniejącej drogi</t>
  </si>
  <si>
    <t>Warstwy podsypkowe piaskowe zagęszczane ręcznie o gr.5 cm</t>
  </si>
  <si>
    <t>Nawierzchnie z płyt drogowych betonowych typu YOMB  grubości 12,5 cm, spoiny wypełnione piaskiem(jezdnia+zjazdy+skrzyżowania)</t>
  </si>
  <si>
    <t>Nawierzchnie z kamienia tłuczonego - warstwa górna o gr. 12,5 cm</t>
  </si>
  <si>
    <t>Plantowanie (obrobienie na czysto oraz wyprofilowanie poboczy z wykorzystaniem gruntu z korytowania)</t>
  </si>
  <si>
    <t>Przymocowanie tablic znaków drogowych za- kazu, nakazu, ostrzegawczych, informacyjnych o powierzchni do 0.3 m2</t>
  </si>
  <si>
    <t>Przymocowanie tablic znaków drogowych za- kazu, nakazu, ostrzegawczych, informacyjnych o powierzchni ponad 0.3 m2</t>
  </si>
  <si>
    <t>kpl</t>
  </si>
  <si>
    <t>Przymocowanie progu zwalniającego płytowego z tworzywa sztucznego o wymiarach 1,8x3,0m</t>
  </si>
  <si>
    <t xml:space="preserve">      SWZ – Budowa drogi gminnej nr 243046G  – trzecie postępowanie    </t>
  </si>
  <si>
    <t>Budowę drogi gminnej nr 243046G – trzecie postępowanie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</si>
</sst>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General_)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0.000000"/>
    <numFmt numFmtId="173" formatCode="#,##0.00;[Red]#,##0.00"/>
    <numFmt numFmtId="174" formatCode="#,##0.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00"/>
    <numFmt numFmtId="180" formatCode="#,##0.00000"/>
    <numFmt numFmtId="181" formatCode="0.0000000"/>
    <numFmt numFmtId="182" formatCode="0.00000000"/>
    <numFmt numFmtId="183" formatCode="#,##0.00\ &quot;zł&quot;"/>
    <numFmt numFmtId="184" formatCode="#,##0.00\ _z_ł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PL Times New Roman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0" fontId="11" fillId="0" borderId="8" applyNumberFormat="0" applyFill="0" applyProtection="0">
      <alignment vertical="top" wrapText="1"/>
    </xf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4" fontId="7" fillId="0" borderId="13" xfId="0" applyNumberFormat="1" applyFont="1" applyBorder="1" applyAlignment="1" applyProtection="1">
      <alignment horizontal="center" vertical="center"/>
      <protection locked="0"/>
    </xf>
    <xf numFmtId="1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57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4" fontId="7" fillId="33" borderId="15" xfId="0" applyNumberFormat="1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4" fontId="7" fillId="33" borderId="17" xfId="0" applyNumberFormat="1" applyFont="1" applyFill="1" applyBorder="1" applyAlignment="1" applyProtection="1">
      <alignment horizontal="center" vertical="center"/>
      <protection locked="0"/>
    </xf>
    <xf numFmtId="4" fontId="5" fillId="0" borderId="18" xfId="56" applyNumberFormat="1" applyFont="1" applyBorder="1" applyAlignment="1">
      <alignment horizontal="center" vertical="center" wrapText="1"/>
      <protection/>
    </xf>
    <xf numFmtId="0" fontId="50" fillId="0" borderId="0" xfId="56">
      <alignment/>
      <protection/>
    </xf>
    <xf numFmtId="4" fontId="6" fillId="0" borderId="18" xfId="56" applyNumberFormat="1" applyFont="1" applyBorder="1" applyAlignment="1">
      <alignment horizontal="center" vertical="center" wrapText="1"/>
      <protection/>
    </xf>
    <xf numFmtId="183" fontId="6" fillId="0" borderId="18" xfId="56" applyNumberFormat="1" applyFont="1" applyFill="1" applyBorder="1" applyAlignment="1">
      <alignment horizontal="center" vertical="center" wrapText="1"/>
      <protection/>
    </xf>
    <xf numFmtId="183" fontId="5" fillId="34" borderId="18" xfId="56" applyNumberFormat="1" applyFont="1" applyFill="1" applyBorder="1" applyAlignment="1">
      <alignment horizontal="center" vertical="center" wrapText="1"/>
      <protection/>
    </xf>
    <xf numFmtId="183" fontId="5" fillId="0" borderId="18" xfId="56" applyNumberFormat="1" applyFont="1" applyBorder="1" applyAlignment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183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83" fontId="4" fillId="0" borderId="14" xfId="0" applyNumberFormat="1" applyFont="1" applyFill="1" applyBorder="1" applyAlignment="1" applyProtection="1">
      <alignment horizontal="center" vertical="center"/>
      <protection locked="0"/>
    </xf>
    <xf numFmtId="183" fontId="4" fillId="0" borderId="14" xfId="0" applyNumberFormat="1" applyFont="1" applyBorder="1" applyAlignment="1" applyProtection="1">
      <alignment horizontal="center" vertical="center"/>
      <protection locked="0"/>
    </xf>
    <xf numFmtId="183" fontId="4" fillId="0" borderId="20" xfId="0" applyNumberFormat="1" applyFont="1" applyBorder="1" applyAlignment="1" applyProtection="1">
      <alignment horizontal="center" vertical="center"/>
      <protection locked="0"/>
    </xf>
    <xf numFmtId="183" fontId="58" fillId="0" borderId="21" xfId="0" applyNumberFormat="1" applyFont="1" applyBorder="1" applyAlignment="1">
      <alignment horizontal="center" vertical="center"/>
    </xf>
    <xf numFmtId="183" fontId="58" fillId="35" borderId="14" xfId="0" applyNumberFormat="1" applyFont="1" applyFill="1" applyBorder="1" applyAlignment="1" applyProtection="1">
      <alignment horizontal="center" vertical="center"/>
      <protection locked="0"/>
    </xf>
    <xf numFmtId="183" fontId="4" fillId="0" borderId="20" xfId="0" applyNumberFormat="1" applyFont="1" applyFill="1" applyBorder="1" applyAlignment="1" applyProtection="1">
      <alignment horizontal="center" vertical="center"/>
      <protection locked="0"/>
    </xf>
    <xf numFmtId="183" fontId="58" fillId="0" borderId="14" xfId="0" applyNumberFormat="1" applyFont="1" applyFill="1" applyBorder="1" applyAlignment="1" applyProtection="1">
      <alignment horizontal="center" vertical="center"/>
      <protection locked="0"/>
    </xf>
    <xf numFmtId="183" fontId="58" fillId="0" borderId="14" xfId="55" applyNumberFormat="1" applyFont="1" applyBorder="1" applyAlignment="1">
      <alignment horizontal="center" vertical="center"/>
      <protection/>
    </xf>
    <xf numFmtId="183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58" fillId="0" borderId="14" xfId="0" applyFont="1" applyBorder="1" applyAlignment="1">
      <alignment horizontal="center" vertical="center"/>
    </xf>
    <xf numFmtId="0" fontId="8" fillId="36" borderId="22" xfId="0" applyFont="1" applyFill="1" applyBorder="1" applyAlignment="1" applyProtection="1">
      <alignment horizontal="center" vertical="center"/>
      <protection locked="0"/>
    </xf>
    <xf numFmtId="4" fontId="8" fillId="36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horizontal="center" vertical="center" wrapText="1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37" borderId="15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14" fontId="3" fillId="36" borderId="22" xfId="0" applyNumberFormat="1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 wrapText="1"/>
      <protection locked="0"/>
    </xf>
    <xf numFmtId="3" fontId="16" fillId="36" borderId="22" xfId="0" applyNumberFormat="1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Border="1" applyAlignment="1">
      <alignment wrapText="1"/>
    </xf>
    <xf numFmtId="183" fontId="4" fillId="36" borderId="0" xfId="0" applyNumberFormat="1" applyFont="1" applyFill="1" applyBorder="1" applyAlignment="1">
      <alignment wrapText="1"/>
    </xf>
    <xf numFmtId="0" fontId="3" fillId="36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16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14" fontId="57" fillId="0" borderId="14" xfId="0" applyNumberFormat="1" applyFont="1" applyFill="1" applyBorder="1" applyAlignment="1" applyProtection="1">
      <alignment horizontal="center" vertical="center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>
      <alignment wrapText="1"/>
    </xf>
    <xf numFmtId="14" fontId="59" fillId="0" borderId="14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57" fillId="35" borderId="19" xfId="0" applyFont="1" applyFill="1" applyBorder="1" applyAlignment="1" applyProtection="1">
      <alignment horizontal="center" vertical="center"/>
      <protection locked="0"/>
    </xf>
    <xf numFmtId="169" fontId="4" fillId="0" borderId="14" xfId="0" applyNumberFormat="1" applyFont="1" applyBorder="1" applyAlignment="1" applyProtection="1">
      <alignment horizontal="center" vertical="center"/>
      <protection locked="0"/>
    </xf>
    <xf numFmtId="169" fontId="4" fillId="35" borderId="14" xfId="55" applyNumberFormat="1" applyFont="1" applyFill="1" applyBorder="1" applyAlignment="1" applyProtection="1">
      <alignment horizontal="center" vertical="center"/>
      <protection locked="0"/>
    </xf>
    <xf numFmtId="2" fontId="58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35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14" fontId="59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 wrapText="1"/>
    </xf>
    <xf numFmtId="183" fontId="4" fillId="0" borderId="28" xfId="0" applyNumberFormat="1" applyFont="1" applyBorder="1" applyAlignment="1" applyProtection="1">
      <alignment horizontal="center" vertical="center"/>
      <protection locked="0"/>
    </xf>
    <xf numFmtId="2" fontId="4" fillId="0" borderId="28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center"/>
      <protection locked="0"/>
    </xf>
    <xf numFmtId="0" fontId="7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7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33" borderId="35" xfId="0" applyFont="1" applyFill="1" applyBorder="1" applyAlignment="1" applyProtection="1">
      <alignment horizontal="center" vertical="center"/>
      <protection locked="0"/>
    </xf>
    <xf numFmtId="0" fontId="15" fillId="33" borderId="36" xfId="0" applyFont="1" applyFill="1" applyBorder="1" applyAlignment="1" applyProtection="1">
      <alignment horizontal="center" vertical="center"/>
      <protection locked="0"/>
    </xf>
    <xf numFmtId="0" fontId="15" fillId="33" borderId="37" xfId="0" applyFont="1" applyFill="1" applyBorder="1" applyAlignment="1" applyProtection="1">
      <alignment horizontal="center" vertical="center"/>
      <protection locked="0"/>
    </xf>
    <xf numFmtId="0" fontId="15" fillId="33" borderId="38" xfId="0" applyFont="1" applyFill="1" applyBorder="1" applyAlignment="1" applyProtection="1">
      <alignment horizontal="center" vertical="center"/>
      <protection locked="0"/>
    </xf>
    <xf numFmtId="0" fontId="9" fillId="37" borderId="32" xfId="0" applyFont="1" applyFill="1" applyBorder="1" applyAlignment="1" applyProtection="1">
      <alignment horizontal="center" vertical="center"/>
      <protection locked="0"/>
    </xf>
    <xf numFmtId="0" fontId="9" fillId="37" borderId="33" xfId="0" applyFont="1" applyFill="1" applyBorder="1" applyAlignment="1" applyProtection="1">
      <alignment horizontal="center" vertical="center"/>
      <protection locked="0"/>
    </xf>
    <xf numFmtId="0" fontId="9" fillId="37" borderId="3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wrapText="1"/>
    </xf>
    <xf numFmtId="0" fontId="14" fillId="0" borderId="0" xfId="0" applyFont="1" applyBorder="1" applyAlignment="1" applyProtection="1">
      <alignment horizontal="left" wrapText="1"/>
      <protection locked="0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ne" xfId="52"/>
    <cellStyle name="Normalny 10" xfId="53"/>
    <cellStyle name="Normalny 11" xfId="54"/>
    <cellStyle name="Normalny 12" xfId="55"/>
    <cellStyle name="Normalny 2" xfId="56"/>
    <cellStyle name="Normalny 2 3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Followed Hyperlink" xfId="66"/>
    <cellStyle name="Opis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workbookViewId="0" topLeftCell="A32">
      <selection activeCell="A4" sqref="A4:G4"/>
    </sheetView>
  </sheetViews>
  <sheetFormatPr defaultColWidth="8.75390625" defaultRowHeight="12.75"/>
  <cols>
    <col min="1" max="1" width="5.00390625" style="38" customWidth="1"/>
    <col min="2" max="2" width="20.125" style="38" customWidth="1"/>
    <col min="3" max="3" width="50.625" style="39" customWidth="1"/>
    <col min="4" max="4" width="5.625" style="39" customWidth="1"/>
    <col min="5" max="5" width="10.75390625" style="38" bestFit="1" customWidth="1"/>
    <col min="6" max="6" width="11.625" style="38" customWidth="1"/>
    <col min="7" max="7" width="14.625" style="40" customWidth="1"/>
    <col min="8" max="8" width="18.375" style="38" customWidth="1"/>
    <col min="9" max="9" width="16.00390625" style="38" customWidth="1"/>
    <col min="10" max="10" width="19.375" style="38" customWidth="1"/>
    <col min="11" max="11" width="15.375" style="38" bestFit="1" customWidth="1"/>
    <col min="12" max="12" width="14.875" style="38" bestFit="1" customWidth="1"/>
    <col min="13" max="13" width="10.125" style="38" bestFit="1" customWidth="1"/>
    <col min="14" max="14" width="16.00390625" style="38" customWidth="1"/>
    <col min="15" max="15" width="8.75390625" style="38" customWidth="1"/>
    <col min="16" max="16" width="9.625" style="38" bestFit="1" customWidth="1"/>
    <col min="17" max="16384" width="8.75390625" style="38" customWidth="1"/>
  </cols>
  <sheetData>
    <row r="1" spans="1:7" ht="12.75">
      <c r="A1" s="83" t="s">
        <v>50</v>
      </c>
      <c r="B1" s="83"/>
      <c r="C1" s="83"/>
      <c r="D1" s="83"/>
      <c r="E1" s="83"/>
      <c r="F1" s="83"/>
      <c r="G1" s="83"/>
    </row>
    <row r="2" ht="53.25" customHeight="1">
      <c r="B2" s="38" t="s">
        <v>19</v>
      </c>
    </row>
    <row r="3" ht="15.75" customHeight="1">
      <c r="B3" s="38" t="s">
        <v>23</v>
      </c>
    </row>
    <row r="4" spans="1:12" ht="33.75" customHeight="1">
      <c r="A4" s="84" t="s">
        <v>18</v>
      </c>
      <c r="B4" s="84"/>
      <c r="C4" s="84"/>
      <c r="D4" s="84"/>
      <c r="E4" s="84"/>
      <c r="F4" s="84"/>
      <c r="G4" s="84"/>
      <c r="H4" s="41"/>
      <c r="I4" s="41"/>
      <c r="J4" s="41"/>
      <c r="K4" s="41"/>
      <c r="L4" s="41"/>
    </row>
    <row r="5" spans="1:12" ht="33.75" customHeight="1">
      <c r="A5" s="101" t="s">
        <v>24</v>
      </c>
      <c r="B5" s="101"/>
      <c r="C5" s="101"/>
      <c r="D5" s="101"/>
      <c r="E5" s="101"/>
      <c r="F5" s="101"/>
      <c r="G5" s="101"/>
      <c r="H5" s="41"/>
      <c r="I5" s="41"/>
      <c r="J5" s="41"/>
      <c r="K5" s="41"/>
      <c r="L5" s="41"/>
    </row>
    <row r="6" spans="1:12" ht="27" customHeight="1">
      <c r="A6" s="91" t="s">
        <v>51</v>
      </c>
      <c r="B6" s="91"/>
      <c r="C6" s="91"/>
      <c r="D6" s="91"/>
      <c r="E6" s="91"/>
      <c r="F6" s="91"/>
      <c r="G6" s="91"/>
      <c r="H6" s="41"/>
      <c r="I6" s="41"/>
      <c r="J6" s="41"/>
      <c r="K6" s="41"/>
      <c r="L6" s="41"/>
    </row>
    <row r="7" spans="1:12" ht="18" customHeight="1">
      <c r="A7" s="92" t="s">
        <v>25</v>
      </c>
      <c r="B7" s="92"/>
      <c r="C7" s="92"/>
      <c r="D7" s="92"/>
      <c r="E7" s="92"/>
      <c r="F7" s="92"/>
      <c r="G7" s="92"/>
      <c r="H7" s="41"/>
      <c r="I7" s="41"/>
      <c r="J7" s="41"/>
      <c r="K7" s="41"/>
      <c r="L7" s="41"/>
    </row>
    <row r="8" spans="1:12" ht="15.75" customHeight="1" thickBot="1">
      <c r="A8" s="92"/>
      <c r="B8" s="92"/>
      <c r="C8" s="92"/>
      <c r="D8" s="92"/>
      <c r="E8" s="92"/>
      <c r="F8" s="92"/>
      <c r="G8" s="92"/>
      <c r="H8" s="41"/>
      <c r="I8" s="41"/>
      <c r="J8" s="41"/>
      <c r="K8" s="41"/>
      <c r="L8" s="41"/>
    </row>
    <row r="9" spans="1:12" ht="18" customHeight="1" hidden="1" thickBot="1">
      <c r="A9" s="92"/>
      <c r="B9" s="92"/>
      <c r="C9" s="92"/>
      <c r="D9" s="92"/>
      <c r="E9" s="92"/>
      <c r="F9" s="92"/>
      <c r="G9" s="92"/>
      <c r="H9" s="41"/>
      <c r="I9" s="41"/>
      <c r="J9" s="41"/>
      <c r="K9" s="41"/>
      <c r="L9" s="41"/>
    </row>
    <row r="10" spans="1:12" ht="19.5" customHeight="1" hidden="1" thickBot="1">
      <c r="A10" s="92"/>
      <c r="B10" s="92"/>
      <c r="C10" s="92"/>
      <c r="D10" s="92"/>
      <c r="E10" s="92"/>
      <c r="F10" s="92"/>
      <c r="G10" s="92"/>
      <c r="H10" s="42"/>
      <c r="I10" s="42"/>
      <c r="J10" s="42"/>
      <c r="K10" s="42"/>
      <c r="L10" s="42"/>
    </row>
    <row r="11" spans="1:12" ht="15.75">
      <c r="A11" s="95" t="s">
        <v>0</v>
      </c>
      <c r="B11" s="43" t="s">
        <v>7</v>
      </c>
      <c r="C11" s="43" t="s">
        <v>8</v>
      </c>
      <c r="D11" s="93" t="s">
        <v>1</v>
      </c>
      <c r="E11" s="94"/>
      <c r="F11" s="9" t="s">
        <v>5</v>
      </c>
      <c r="G11" s="10" t="s">
        <v>6</v>
      </c>
      <c r="H11" s="42"/>
      <c r="I11" s="42"/>
      <c r="J11" s="42"/>
      <c r="K11" s="42"/>
      <c r="L11" s="42"/>
    </row>
    <row r="12" spans="1:12" ht="26.25" thickBot="1">
      <c r="A12" s="96"/>
      <c r="B12" s="44" t="s">
        <v>36</v>
      </c>
      <c r="C12" s="44" t="s">
        <v>9</v>
      </c>
      <c r="D12" s="45" t="s">
        <v>2</v>
      </c>
      <c r="E12" s="45" t="s">
        <v>3</v>
      </c>
      <c r="F12" s="11" t="s">
        <v>10</v>
      </c>
      <c r="G12" s="12" t="s">
        <v>10</v>
      </c>
      <c r="H12" s="42"/>
      <c r="I12" s="42"/>
      <c r="J12" s="42"/>
      <c r="K12" s="42"/>
      <c r="L12" s="42"/>
    </row>
    <row r="13" spans="1:12" ht="16.5" thickBot="1">
      <c r="A13" s="46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47">
        <v>7</v>
      </c>
      <c r="H13" s="42"/>
      <c r="I13" s="42"/>
      <c r="J13" s="42"/>
      <c r="K13" s="42"/>
      <c r="L13" s="42"/>
    </row>
    <row r="14" spans="1:12" ht="16.5" thickBot="1">
      <c r="A14" s="97" t="s">
        <v>17</v>
      </c>
      <c r="B14" s="98"/>
      <c r="C14" s="98"/>
      <c r="D14" s="98"/>
      <c r="E14" s="98"/>
      <c r="F14" s="99"/>
      <c r="G14" s="48"/>
      <c r="H14" s="42"/>
      <c r="I14" s="42"/>
      <c r="J14" s="42"/>
      <c r="K14" s="42"/>
      <c r="L14" s="42"/>
    </row>
    <row r="15" spans="1:12" s="55" customFormat="1" ht="18.75">
      <c r="A15" s="49"/>
      <c r="B15" s="50"/>
      <c r="C15" s="51" t="s">
        <v>34</v>
      </c>
      <c r="D15" s="36"/>
      <c r="E15" s="52"/>
      <c r="F15" s="36"/>
      <c r="G15" s="37"/>
      <c r="H15" s="53"/>
      <c r="I15" s="54"/>
      <c r="J15" s="53"/>
      <c r="K15" s="53"/>
      <c r="L15" s="53"/>
    </row>
    <row r="16" spans="1:12" ht="25.5">
      <c r="A16" s="56">
        <v>1</v>
      </c>
      <c r="B16" s="23"/>
      <c r="C16" s="57" t="s">
        <v>27</v>
      </c>
      <c r="D16" s="23" t="s">
        <v>28</v>
      </c>
      <c r="E16" s="69">
        <v>0.327</v>
      </c>
      <c r="F16" s="25"/>
      <c r="G16" s="26">
        <f>ROUND(E16*F16,2)</f>
        <v>0</v>
      </c>
      <c r="H16" s="58"/>
      <c r="I16" s="42"/>
      <c r="J16" s="59"/>
      <c r="K16" s="42"/>
      <c r="L16" s="42"/>
    </row>
    <row r="17" spans="1:14" ht="51">
      <c r="A17" s="19">
        <f>A16+1</f>
        <v>2</v>
      </c>
      <c r="B17" s="20"/>
      <c r="C17" s="32" t="s">
        <v>37</v>
      </c>
      <c r="D17" s="20" t="s">
        <v>16</v>
      </c>
      <c r="E17" s="70">
        <v>98.1</v>
      </c>
      <c r="F17" s="31"/>
      <c r="G17" s="27">
        <f>ROUND(E17*F17,2)</f>
        <v>0</v>
      </c>
      <c r="H17" s="58"/>
      <c r="I17" s="60"/>
      <c r="J17" s="61"/>
      <c r="K17" s="61"/>
      <c r="L17" s="61"/>
      <c r="M17" s="62"/>
      <c r="N17" s="62"/>
    </row>
    <row r="18" spans="1:12" ht="51">
      <c r="A18" s="19">
        <f>A17+1</f>
        <v>3</v>
      </c>
      <c r="B18" s="63"/>
      <c r="C18" s="64" t="s">
        <v>38</v>
      </c>
      <c r="D18" s="20" t="s">
        <v>16</v>
      </c>
      <c r="E18" s="71">
        <v>122.625</v>
      </c>
      <c r="F18" s="28"/>
      <c r="G18" s="29">
        <f>ROUND(E18*F18,2)</f>
        <v>0</v>
      </c>
      <c r="H18" s="58"/>
      <c r="I18" s="60"/>
      <c r="J18" s="61"/>
      <c r="K18" s="42"/>
      <c r="L18" s="42"/>
    </row>
    <row r="19" spans="1:12" ht="25.5">
      <c r="A19" s="19">
        <f>A18+1</f>
        <v>4</v>
      </c>
      <c r="B19" s="63"/>
      <c r="C19" s="6" t="s">
        <v>35</v>
      </c>
      <c r="D19" s="20" t="s">
        <v>16</v>
      </c>
      <c r="E19" s="71">
        <v>122.625</v>
      </c>
      <c r="F19" s="30"/>
      <c r="G19" s="29">
        <f>ROUND(E19*F19,2)</f>
        <v>0</v>
      </c>
      <c r="H19" s="58"/>
      <c r="I19" s="60"/>
      <c r="J19" s="61"/>
      <c r="K19" s="42"/>
      <c r="L19" s="42"/>
    </row>
    <row r="20" spans="1:12" ht="26.25" thickBot="1">
      <c r="A20" s="19">
        <f>A19+1</f>
        <v>5</v>
      </c>
      <c r="B20" s="63"/>
      <c r="C20" s="6" t="s">
        <v>39</v>
      </c>
      <c r="D20" s="20" t="s">
        <v>15</v>
      </c>
      <c r="E20" s="72">
        <v>2125.5</v>
      </c>
      <c r="F20" s="30"/>
      <c r="G20" s="29">
        <f>ROUND(E20*F20,2)</f>
        <v>0</v>
      </c>
      <c r="H20" s="58"/>
      <c r="I20" s="60"/>
      <c r="J20" s="61"/>
      <c r="K20" s="42"/>
      <c r="L20" s="42"/>
    </row>
    <row r="21" spans="1:12" ht="24.75" customHeight="1">
      <c r="A21" s="49"/>
      <c r="B21" s="50"/>
      <c r="C21" s="51" t="s">
        <v>29</v>
      </c>
      <c r="D21" s="36"/>
      <c r="E21" s="52"/>
      <c r="F21" s="36"/>
      <c r="G21" s="37"/>
      <c r="H21" s="58"/>
      <c r="I21" s="65"/>
      <c r="J21" s="42"/>
      <c r="K21" s="42"/>
      <c r="L21" s="59"/>
    </row>
    <row r="22" spans="1:12" ht="25.5">
      <c r="A22" s="19">
        <f>A20+1</f>
        <v>6</v>
      </c>
      <c r="B22" s="4"/>
      <c r="C22" s="7" t="s">
        <v>40</v>
      </c>
      <c r="D22" s="20" t="s">
        <v>15</v>
      </c>
      <c r="E22" s="73">
        <v>1798.5</v>
      </c>
      <c r="F22" s="28"/>
      <c r="G22" s="29">
        <f>ROUND(E22*F22,2)</f>
        <v>0</v>
      </c>
      <c r="H22" s="58"/>
      <c r="I22" s="42"/>
      <c r="J22" s="42"/>
      <c r="K22" s="42"/>
      <c r="L22" s="59"/>
    </row>
    <row r="23" spans="1:12" ht="38.25">
      <c r="A23" s="19">
        <f>A22+1</f>
        <v>7</v>
      </c>
      <c r="B23" s="4"/>
      <c r="C23" s="7" t="s">
        <v>41</v>
      </c>
      <c r="D23" s="20" t="s">
        <v>15</v>
      </c>
      <c r="E23" s="72">
        <v>490.5</v>
      </c>
      <c r="F23" s="24"/>
      <c r="G23" s="29">
        <f>ROUND(E23*F23,2)</f>
        <v>0</v>
      </c>
      <c r="H23" s="58"/>
      <c r="I23" s="42"/>
      <c r="J23" s="42"/>
      <c r="K23" s="42"/>
      <c r="L23" s="59"/>
    </row>
    <row r="24" spans="1:12" ht="15.75">
      <c r="A24" s="19">
        <f>A23+1</f>
        <v>8</v>
      </c>
      <c r="B24" s="4"/>
      <c r="C24" s="7" t="s">
        <v>42</v>
      </c>
      <c r="D24" s="20" t="s">
        <v>15</v>
      </c>
      <c r="E24" s="72">
        <v>1798.5</v>
      </c>
      <c r="F24" s="24"/>
      <c r="G24" s="29">
        <f>ROUND(E24*F24,2)</f>
        <v>0</v>
      </c>
      <c r="H24" s="58"/>
      <c r="I24" s="42"/>
      <c r="J24" s="42"/>
      <c r="K24" s="42"/>
      <c r="L24" s="59"/>
    </row>
    <row r="25" spans="1:12" ht="39" thickBot="1">
      <c r="A25" s="19">
        <f>A24+1</f>
        <v>9</v>
      </c>
      <c r="B25" s="21"/>
      <c r="C25" s="7" t="s">
        <v>43</v>
      </c>
      <c r="D25" s="5" t="s">
        <v>15</v>
      </c>
      <c r="E25" s="72">
        <v>1667</v>
      </c>
      <c r="F25" s="35"/>
      <c r="G25" s="29">
        <f>ROUND(E25*F25,2)</f>
        <v>0</v>
      </c>
      <c r="H25" s="58"/>
      <c r="I25" s="42"/>
      <c r="J25" s="42"/>
      <c r="K25" s="42"/>
      <c r="L25" s="59"/>
    </row>
    <row r="26" spans="1:11" ht="18.75">
      <c r="A26" s="49"/>
      <c r="B26" s="50"/>
      <c r="C26" s="51" t="s">
        <v>30</v>
      </c>
      <c r="D26" s="36"/>
      <c r="E26" s="52"/>
      <c r="F26" s="36"/>
      <c r="G26" s="37"/>
      <c r="H26" s="58"/>
      <c r="J26" s="61"/>
      <c r="K26" s="67"/>
    </row>
    <row r="27" spans="1:11" ht="30" customHeight="1">
      <c r="A27" s="19">
        <f>A25+1</f>
        <v>10</v>
      </c>
      <c r="B27" s="66"/>
      <c r="C27" s="8" t="s">
        <v>44</v>
      </c>
      <c r="D27" s="20" t="s">
        <v>15</v>
      </c>
      <c r="E27" s="74">
        <v>490.5</v>
      </c>
      <c r="F27" s="25"/>
      <c r="G27" s="29">
        <f>ROUND(E27*F27,2)</f>
        <v>0</v>
      </c>
      <c r="H27" s="58"/>
      <c r="J27" s="61"/>
      <c r="K27" s="67"/>
    </row>
    <row r="28" spans="1:11" ht="30" customHeight="1" thickBot="1">
      <c r="A28" s="75">
        <f>A27+1</f>
        <v>11</v>
      </c>
      <c r="B28" s="76"/>
      <c r="C28" s="77" t="s">
        <v>45</v>
      </c>
      <c r="D28" s="20" t="s">
        <v>15</v>
      </c>
      <c r="E28" s="79">
        <v>327</v>
      </c>
      <c r="F28" s="78"/>
      <c r="G28" s="29">
        <f>ROUND(E28*F28,2)</f>
        <v>0</v>
      </c>
      <c r="H28" s="58"/>
      <c r="J28" s="61"/>
      <c r="K28" s="67"/>
    </row>
    <row r="29" spans="1:11" ht="30" customHeight="1">
      <c r="A29" s="49"/>
      <c r="B29" s="50"/>
      <c r="C29" s="51" t="s">
        <v>31</v>
      </c>
      <c r="D29" s="36"/>
      <c r="E29" s="52"/>
      <c r="F29" s="36"/>
      <c r="G29" s="37"/>
      <c r="H29" s="58"/>
      <c r="J29" s="61"/>
      <c r="K29" s="67"/>
    </row>
    <row r="30" spans="1:11" ht="15.75">
      <c r="A30" s="19">
        <f>A28+1</f>
        <v>12</v>
      </c>
      <c r="B30" s="66"/>
      <c r="C30" s="8" t="s">
        <v>32</v>
      </c>
      <c r="D30" s="23" t="s">
        <v>4</v>
      </c>
      <c r="E30" s="80">
        <v>3</v>
      </c>
      <c r="F30" s="25"/>
      <c r="G30" s="29">
        <f>ROUND(E30*F30,2)</f>
        <v>0</v>
      </c>
      <c r="H30" s="58"/>
      <c r="J30" s="61"/>
      <c r="K30" s="67"/>
    </row>
    <row r="31" spans="1:11" ht="25.5">
      <c r="A31" s="68">
        <f>A30+1</f>
        <v>13</v>
      </c>
      <c r="B31" s="22" t="s">
        <v>14</v>
      </c>
      <c r="C31" s="7" t="s">
        <v>49</v>
      </c>
      <c r="D31" s="23" t="s">
        <v>48</v>
      </c>
      <c r="E31" s="80">
        <v>2</v>
      </c>
      <c r="F31" s="33"/>
      <c r="G31" s="34">
        <f>ROUND(E31*F31,2)</f>
        <v>0</v>
      </c>
      <c r="H31" s="58"/>
      <c r="J31" s="61"/>
      <c r="K31" s="67"/>
    </row>
    <row r="32" spans="1:10" ht="25.5">
      <c r="A32" s="68">
        <f>A31+1</f>
        <v>14</v>
      </c>
      <c r="B32" s="22" t="s">
        <v>14</v>
      </c>
      <c r="C32" s="57" t="s">
        <v>46</v>
      </c>
      <c r="D32" s="23" t="s">
        <v>4</v>
      </c>
      <c r="E32" s="80">
        <v>2</v>
      </c>
      <c r="F32" s="25"/>
      <c r="G32" s="29">
        <f>ROUND(E32*F32,2)</f>
        <v>0</v>
      </c>
      <c r="H32" s="58"/>
      <c r="I32" s="42"/>
      <c r="J32" s="42"/>
    </row>
    <row r="33" spans="1:10" ht="25.5">
      <c r="A33" s="68">
        <f>A32+1</f>
        <v>15</v>
      </c>
      <c r="B33" s="22"/>
      <c r="C33" s="57" t="s">
        <v>47</v>
      </c>
      <c r="D33" s="23" t="s">
        <v>4</v>
      </c>
      <c r="E33" s="80">
        <v>2</v>
      </c>
      <c r="F33" s="25"/>
      <c r="G33" s="29">
        <f>ROUND(E33*F33,2)</f>
        <v>0</v>
      </c>
      <c r="H33" s="58"/>
      <c r="I33" s="42"/>
      <c r="J33" s="42"/>
    </row>
    <row r="34" spans="1:10" ht="25.5">
      <c r="A34" s="68">
        <f>A33+1</f>
        <v>16</v>
      </c>
      <c r="B34" s="22"/>
      <c r="C34" s="57" t="s">
        <v>47</v>
      </c>
      <c r="D34" s="23" t="s">
        <v>4</v>
      </c>
      <c r="E34" s="80">
        <v>3</v>
      </c>
      <c r="F34" s="25"/>
      <c r="G34" s="29">
        <f>ROUND(E34*F34,2)</f>
        <v>0</v>
      </c>
      <c r="H34" s="58"/>
      <c r="I34" s="42"/>
      <c r="J34" s="42"/>
    </row>
    <row r="35" spans="1:8" ht="22.5" customHeight="1" thickBot="1">
      <c r="A35" s="85" t="s">
        <v>11</v>
      </c>
      <c r="B35" s="86"/>
      <c r="C35" s="86"/>
      <c r="D35" s="86"/>
      <c r="E35" s="86"/>
      <c r="F35" s="87"/>
      <c r="G35" s="3">
        <f>ROUND(SUM(G16:G34),2)</f>
        <v>0</v>
      </c>
      <c r="H35" s="58"/>
    </row>
    <row r="36" spans="1:7" ht="23.25" customHeight="1" thickBot="1">
      <c r="A36" s="88" t="s">
        <v>13</v>
      </c>
      <c r="B36" s="89"/>
      <c r="C36" s="89"/>
      <c r="D36" s="89"/>
      <c r="E36" s="89"/>
      <c r="F36" s="90"/>
      <c r="G36" s="1">
        <f>ROUND(G35*0.23,2)</f>
        <v>0</v>
      </c>
    </row>
    <row r="37" spans="1:7" ht="34.5" customHeight="1" thickBot="1">
      <c r="A37" s="88" t="s">
        <v>12</v>
      </c>
      <c r="B37" s="89"/>
      <c r="C37" s="89"/>
      <c r="D37" s="89"/>
      <c r="E37" s="89"/>
      <c r="F37" s="90"/>
      <c r="G37" s="1">
        <f>ROUND(G35+G36,2)</f>
        <v>0</v>
      </c>
    </row>
    <row r="39" spans="1:7" ht="46.5" customHeight="1">
      <c r="A39" s="83" t="s">
        <v>20</v>
      </c>
      <c r="B39" s="83"/>
      <c r="C39" s="83"/>
      <c r="D39" s="83"/>
      <c r="E39" s="83"/>
      <c r="F39" s="83"/>
      <c r="G39" s="83"/>
    </row>
    <row r="40" spans="2:3" ht="79.5" customHeight="1">
      <c r="B40" s="83" t="s">
        <v>26</v>
      </c>
      <c r="C40" s="83"/>
    </row>
    <row r="41" spans="4:7" ht="25.5" customHeight="1">
      <c r="D41" s="100" t="s">
        <v>22</v>
      </c>
      <c r="E41" s="100"/>
      <c r="F41" s="100"/>
      <c r="G41" s="100"/>
    </row>
    <row r="42" spans="4:7" ht="16.5" customHeight="1">
      <c r="D42" s="100" t="s">
        <v>21</v>
      </c>
      <c r="E42" s="100"/>
      <c r="F42" s="100"/>
      <c r="G42" s="100"/>
    </row>
    <row r="44" spans="2:7" ht="12.75">
      <c r="B44" s="81" t="s">
        <v>33</v>
      </c>
      <c r="C44" s="82"/>
      <c r="D44" s="82"/>
      <c r="E44" s="82"/>
      <c r="F44" s="82"/>
      <c r="G44" s="82"/>
    </row>
    <row r="45" spans="2:7" ht="12.75">
      <c r="B45" s="82"/>
      <c r="C45" s="82"/>
      <c r="D45" s="82"/>
      <c r="E45" s="82"/>
      <c r="F45" s="82"/>
      <c r="G45" s="82"/>
    </row>
  </sheetData>
  <sheetProtection/>
  <mergeCells count="16">
    <mergeCell ref="A39:G39"/>
    <mergeCell ref="D42:G42"/>
    <mergeCell ref="D41:G41"/>
    <mergeCell ref="A5:G5"/>
    <mergeCell ref="B40:C40"/>
    <mergeCell ref="A37:F37"/>
    <mergeCell ref="B44:G45"/>
    <mergeCell ref="A1:G1"/>
    <mergeCell ref="A4:G4"/>
    <mergeCell ref="A35:F35"/>
    <mergeCell ref="A36:F36"/>
    <mergeCell ref="A6:G6"/>
    <mergeCell ref="A7:G10"/>
    <mergeCell ref="D11:E11"/>
    <mergeCell ref="A11:A12"/>
    <mergeCell ref="A14:F14"/>
  </mergeCells>
  <printOptions horizontalCentered="1"/>
  <pageMargins left="0.31496062992125984" right="0.3937007874015748" top="0.7086614173228347" bottom="0.984251968503937" header="0.35433070866141736" footer="0.5118110236220472"/>
  <pageSetup firstPageNumber="7" useFirstPageNumber="1" fitToHeight="297" fitToWidth="210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2.625" style="14" customWidth="1"/>
    <col min="2" max="2" width="26.125" style="14" customWidth="1"/>
    <col min="3" max="3" width="26.625" style="14" customWidth="1"/>
    <col min="4" max="4" width="24.375" style="14" customWidth="1"/>
    <col min="5" max="16384" width="9.125" style="14" customWidth="1"/>
  </cols>
  <sheetData>
    <row r="1" spans="1:4" ht="17.25" customHeight="1">
      <c r="A1" s="13"/>
      <c r="B1" s="13"/>
      <c r="C1" s="13"/>
      <c r="D1" s="13"/>
    </row>
    <row r="2" spans="1:4" ht="15">
      <c r="A2" s="15"/>
      <c r="B2" s="16"/>
      <c r="C2" s="16"/>
      <c r="D2" s="16"/>
    </row>
    <row r="3" spans="1:4" ht="15">
      <c r="A3" s="15"/>
      <c r="B3" s="16"/>
      <c r="C3" s="16"/>
      <c r="D3" s="16"/>
    </row>
    <row r="4" spans="1:4" ht="15">
      <c r="A4" s="15"/>
      <c r="B4" s="16"/>
      <c r="C4" s="16"/>
      <c r="D4" s="16"/>
    </row>
    <row r="5" spans="1:4" ht="15.75">
      <c r="A5" s="13"/>
      <c r="B5" s="17"/>
      <c r="C5" s="17"/>
      <c r="D5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Morzeszczyn</dc:title>
  <dc:subject>Pulsar</dc:subject>
  <dc:creator>Andrzej Kozakiewicz</dc:creator>
  <cp:keywords/>
  <dc:description/>
  <cp:lastModifiedBy>MARIUSZ</cp:lastModifiedBy>
  <cp:lastPrinted>2021-06-16T09:27:23Z</cp:lastPrinted>
  <dcterms:created xsi:type="dcterms:W3CDTF">2001-09-03T09:06:21Z</dcterms:created>
  <dcterms:modified xsi:type="dcterms:W3CDTF">2022-07-21T11:31:12Z</dcterms:modified>
  <cp:category/>
  <cp:version/>
  <cp:contentType/>
  <cp:contentStatus/>
</cp:coreProperties>
</file>