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Inwestorski" sheetId="1" r:id="rId1"/>
    <sheet name="Zestawienie kosztów" sheetId="2" r:id="rId2"/>
  </sheets>
  <definedNames>
    <definedName name="_xlnm.Print_Area" localSheetId="0">'Inwestorski'!$A$1:$G$104</definedName>
  </definedNames>
  <calcPr fullCalcOnLoad="1"/>
</workbook>
</file>

<file path=xl/sharedStrings.xml><?xml version="1.0" encoding="utf-8"?>
<sst xmlns="http://schemas.openxmlformats.org/spreadsheetml/2006/main" count="166" uniqueCount="80">
  <si>
    <t>Lp.</t>
  </si>
  <si>
    <t>Jednostka</t>
  </si>
  <si>
    <t>Nazwa</t>
  </si>
  <si>
    <t>Ilość</t>
  </si>
  <si>
    <t>szt.</t>
  </si>
  <si>
    <t>Cena jedn.</t>
  </si>
  <si>
    <t>Wartość</t>
  </si>
  <si>
    <t>Numer</t>
  </si>
  <si>
    <t>Wyszczególnienie</t>
  </si>
  <si>
    <t>elementów rozliczeniowych</t>
  </si>
  <si>
    <t>zł</t>
  </si>
  <si>
    <t>RAZEM KWOTA NETTO:</t>
  </si>
  <si>
    <t>RAZEM KWOTA BRUTTO:</t>
  </si>
  <si>
    <t>Podatek VAT 23%:</t>
  </si>
  <si>
    <r>
      <t>m</t>
    </r>
    <r>
      <rPr>
        <vertAlign val="superscript"/>
        <sz val="10"/>
        <rFont val="Times New Roman"/>
        <family val="1"/>
      </rPr>
      <t>2</t>
    </r>
  </si>
  <si>
    <r>
      <t>m</t>
    </r>
    <r>
      <rPr>
        <vertAlign val="superscript"/>
        <sz val="10"/>
        <rFont val="Times New Roman"/>
        <family val="1"/>
      </rPr>
      <t>3</t>
    </r>
  </si>
  <si>
    <t>Kosztorys Ofertowy</t>
  </si>
  <si>
    <t>…...................................</t>
  </si>
  <si>
    <t>Słownie: …..................................................................................................................................................................................................................</t>
  </si>
  <si>
    <t>Podpis Wykonawcy/Pełnomocnika</t>
  </si>
  <si>
    <t>…...........................................................</t>
  </si>
  <si>
    <t>Pieczęć Wykonawcy</t>
  </si>
  <si>
    <t>poniżej przedstawiam kosztorys ofertowy:</t>
  </si>
  <si>
    <t>km</t>
  </si>
  <si>
    <t xml:space="preserve">UWAGA. Plik należy podpisać kwalifikowanym podpisem elektronicznym lub podpisem zaufanym lub podpisem osobistym przez osobę/osoby uprawnioną/-ne do składania oświadczeń woli 
w imieniu Wykonawcy.
</t>
  </si>
  <si>
    <t>Roboty przygotowawcze</t>
  </si>
  <si>
    <t>Nawierzchnie</t>
  </si>
  <si>
    <t xml:space="preserve">__________________,  dnia ____/____/2022 r.                   </t>
  </si>
  <si>
    <t>Składając ofertę w postępowaniu o zamówienie publiczne prowadzonym w trybie podstawowym z możliwością negocjacji na:</t>
  </si>
  <si>
    <t>Roboty pomiarowe przy liniowych robotach ziemnych -
trasa drogi w terenie równinnym</t>
  </si>
  <si>
    <t>Roboty ziemne</t>
  </si>
  <si>
    <t>Formowanie i zagęszczanie nasypów o wys. do 3.0 m
spycharkami w gruncie kat. III-IV</t>
  </si>
  <si>
    <t>Podbudowy</t>
  </si>
  <si>
    <t>Profilowanie i zagęszczanie podłoża wykonywane mechanicznie
w gruncie kat. II-IV pod warstwy konstrukcyjne
nawierzchni</t>
  </si>
  <si>
    <t>Skropienie nawierzchni drogowej asfaltem</t>
  </si>
  <si>
    <t>Oznakowanie</t>
  </si>
  <si>
    <t>Słupki do znaków drogowych z rur stalowych o śr. 70
mm</t>
  </si>
  <si>
    <t>KNR/Specyfikacji Technicznej</t>
  </si>
  <si>
    <t xml:space="preserve">      SWZ – „Przebudowa i remont drogi 243010G oraz remont drogi 243012G (Wolental-Wielki Bukowiec-Nowy Bukowiec)”</t>
  </si>
  <si>
    <t>„Przebudowę i remont drogi 243010G oraz remont drogi 243012G                                                    (Wolental-Wielki Bukowiec-Nowy Bukowiec)”</t>
  </si>
  <si>
    <t>Roboty wykończeniowe</t>
  </si>
  <si>
    <t>Część przebudowy</t>
  </si>
  <si>
    <t>Część remontu</t>
  </si>
  <si>
    <t>Odcinek płyty YOMB</t>
  </si>
  <si>
    <t>Odcinek bitumiczny</t>
  </si>
  <si>
    <t>Roboty ziemne wykonywane koparkami podsiębiernymi o pojemności łyżki 0.60 m3 w gruncie kat. III z transportem urobku samochodami samowyładowczymi na odległość 5 km</t>
  </si>
  <si>
    <t>Podbudowa z kruszywa łamanego - warstwa górna o grubości po zagęszczeniu 20 cm - droga, mijanki i zjazdy</t>
  </si>
  <si>
    <t>Podbudowa z kruszywa naturalnego - warstwa dolna o grubości po zagęszczeniu 20 cm - pobocza</t>
  </si>
  <si>
    <t>Nawierzchnia z mieszanek mineralno-bitumicznych grysowo-żwirowych - warstwa wiążąca asfaltowa - grubość po zagęszczeniu 4 cm</t>
  </si>
  <si>
    <t>Nawierzchnia z mieszanek mineralno-bitumicznych grysowo-żwirowych AC 11S- warstwa ścieralna asfaltowa - grubość po zagęszczeniu 4 cm</t>
  </si>
  <si>
    <t>Pobocza z kruszywa łamanego 0/31,5 - grubość po zagęszczeniu 9 cm</t>
  </si>
  <si>
    <t>Plantowanie skarp i dna wykopów wykonywanych mechanicznie w gruntach kat. I-III</t>
  </si>
  <si>
    <t>Słupki do znaków drogowych z rur stalowych o śr. 70 mm</t>
  </si>
  <si>
    <t>Przymocowanie tablic znaków drogowych zakazu, nakazu, ostrzegawczych, informacyjnych o powierzchni do 0.3 m2 - znaki typ A</t>
  </si>
  <si>
    <t>Przymocowanie tablic znaków drogowych zakazu, nakazu, ostrzegawczych, informacyjnych o powierzchni do 0.3 m2 - znaki typ B</t>
  </si>
  <si>
    <t>Przymocowanie progów zwalniających płytowych z tworzywa sztucznego (próg z max 4 elementów)</t>
  </si>
  <si>
    <t>Nawierzchnia z płyt drogowych betonowych kwadratowych o grubości 12 cm z wypełnieniem spoin piaskiem - płyty z odzysku</t>
  </si>
  <si>
    <t>Nawierzchnie z płyt wielootworowych (płyty o powierzchni do 1 m2) - rozebranie - UWAGA! ułożenie płyt na odcinku 190m x szer. 4m , pozostała ilość w miejsce wskazane przez inwestora</t>
  </si>
  <si>
    <t>Załadowanie gruzu koparko-ładowarką przy obsłudze na zmianę roboczą przez 3 samochody samowyładowcze</t>
  </si>
  <si>
    <t>Wywiezienie gruzu z terenu rozbiórki przy mechanicznym załadowaniu i wyładowaniu samochodem samowyładowczym na odległość 5 km</t>
  </si>
  <si>
    <t>Mechaniczne wykonanie koryta na całej szerokości jezdni i chodników w gruncie kat. I-IV głębokości 20 cm</t>
  </si>
  <si>
    <t xml:space="preserve">Podbudowa z kruszywa łamanego - warstwa górna o
grubości po zagęszczeniu 20 cm </t>
  </si>
  <si>
    <t>Roboty remontowe - frezowanie nawierzchni bitumicznej o gr. 4 cm z wywozem materiału z rozbiórki na odl. do 1 km - łączna grubość 8 cm BEZ WYWOZU</t>
  </si>
  <si>
    <t>Mechaniczne ścinanie poboczy o grub. 10 cm</t>
  </si>
  <si>
    <t>Roboty ziemne wykonywane koparkami podsiębiernymi o pojemności łyżki 0.60 m3 w gruncie kat. III z transportem urobku samochodami samowyładowczymi na odległość 10 km - wywóz materiału z wykopu</t>
  </si>
  <si>
    <t>Podbudowa z kruszywa łamanego - warstwa górna o grubości po zagęszczeniu 10 cm</t>
  </si>
  <si>
    <t>Profilowanie i zagęszczanie podłoża wykonywane mechanicznie
w gruncie kat. II-IV pod warstwy konstrukcyjne nawierzchni</t>
  </si>
  <si>
    <t>Podbudowa z kruszywa łamanego - warstwa górna o grubości po zagęszczeniu 20 cm</t>
  </si>
  <si>
    <t>Podbudowa z kruszywa naturalnego - warstwa górna o grubości po zagęszczeniu 18 cm - pobocza</t>
  </si>
  <si>
    <t>Umocnienie skarp i dna rowów płytami betonowymi ażurowymi na podsypce piaskowej</t>
  </si>
  <si>
    <t>Przepusty rurowe pod zjazdami - ława fundamentowa żwirowa</t>
  </si>
  <si>
    <t>Przepusty rurowe pod zjazdami - rury PCV o śr. 40 cm</t>
  </si>
  <si>
    <t>m</t>
  </si>
  <si>
    <t>Umocnienie skarp i dna rowów brukiem na podsypce cementowo-piaskowej - wybrukowanie wlotu i wylotu przepustu</t>
  </si>
  <si>
    <t>Demontaż hydrantu podziemnego o śr. 80-100 mm</t>
  </si>
  <si>
    <t>Hydranty pożarowe nadziemne na trójniku kołnierzowym o śr. Nominalnej 100 mm</t>
  </si>
  <si>
    <t>Regulacja wysokości studni - obniżenie</t>
  </si>
  <si>
    <t>Przymocowanie tablic znaków drogowych - lustro</t>
  </si>
  <si>
    <t>Bariery ochronne stalowe jednostronne o masie 24.0 kg/m</t>
  </si>
  <si>
    <t>Przymocowanie tablic znaków drogowych zakazu, nakazu, ostrzegawczych, informacyjnych o powierzchni do 0.3 m2 - znaki typ T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</si>
</sst>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General_)"/>
    <numFmt numFmtId="167" formatCode="0.00000"/>
    <numFmt numFmtId="168" formatCode="0.0000"/>
    <numFmt numFmtId="169" formatCode="0.000"/>
    <numFmt numFmtId="170" formatCode="0.0"/>
    <numFmt numFmtId="171" formatCode="#,##0.0"/>
    <numFmt numFmtId="172" formatCode="0.000000"/>
    <numFmt numFmtId="173" formatCode="#,##0.00;[Red]#,##0.00"/>
    <numFmt numFmtId="174" formatCode="#,##0.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00"/>
    <numFmt numFmtId="180" formatCode="#,##0.00000"/>
    <numFmt numFmtId="181" formatCode="0.0000000"/>
    <numFmt numFmtId="182" formatCode="0.00000000"/>
    <numFmt numFmtId="183" formatCode="#,##0.00\ &quot;zł&quot;"/>
    <numFmt numFmtId="184" formatCode="#,##0.00\ _z_ł"/>
  </numFmts>
  <fonts count="6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0"/>
      <name val="PL Times New Roman"/>
      <family val="0"/>
    </font>
    <font>
      <vertAlign val="superscript"/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10"/>
      <name val="Arial Black"/>
      <family val="2"/>
    </font>
    <font>
      <sz val="9"/>
      <color indexed="10"/>
      <name val="Times New Roman"/>
      <family val="1"/>
    </font>
    <font>
      <sz val="12"/>
      <color indexed="10"/>
      <name val="Arial Black"/>
      <family val="2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70C0"/>
      <name val="Times New Roman"/>
      <family val="1"/>
    </font>
    <font>
      <sz val="10"/>
      <color rgb="FF0070C0"/>
      <name val="Times New Roman"/>
      <family val="1"/>
    </font>
    <font>
      <sz val="12"/>
      <color rgb="FFFF0000"/>
      <name val="Arial Black"/>
      <family val="2"/>
    </font>
    <font>
      <sz val="12"/>
      <color rgb="FFFF0000"/>
      <name val="Times New Roman"/>
      <family val="1"/>
    </font>
    <font>
      <sz val="9"/>
      <color rgb="FFFF0000"/>
      <name val="Arial Black"/>
      <family val="2"/>
    </font>
    <font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0" fontId="10" fillId="0" borderId="8" applyNumberFormat="0" applyFill="0" applyProtection="0">
      <alignment vertical="top" wrapText="1"/>
    </xf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" fontId="7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4" fontId="7" fillId="0" borderId="13" xfId="0" applyNumberFormat="1" applyFont="1" applyBorder="1" applyAlignment="1" applyProtection="1">
      <alignment horizontal="center" vertical="center"/>
      <protection locked="0"/>
    </xf>
    <xf numFmtId="14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60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4" fontId="7" fillId="33" borderId="15" xfId="0" applyNumberFormat="1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4" fontId="7" fillId="33" borderId="17" xfId="0" applyNumberFormat="1" applyFont="1" applyFill="1" applyBorder="1" applyAlignment="1" applyProtection="1">
      <alignment horizontal="center" vertical="center"/>
      <protection locked="0"/>
    </xf>
    <xf numFmtId="4" fontId="5" fillId="0" borderId="18" xfId="56" applyNumberFormat="1" applyFont="1" applyBorder="1" applyAlignment="1">
      <alignment horizontal="center" vertical="center" wrapText="1"/>
      <protection/>
    </xf>
    <xf numFmtId="0" fontId="53" fillId="0" borderId="0" xfId="56">
      <alignment/>
      <protection/>
    </xf>
    <xf numFmtId="4" fontId="6" fillId="0" borderId="18" xfId="56" applyNumberFormat="1" applyFont="1" applyBorder="1" applyAlignment="1">
      <alignment horizontal="center" vertical="center" wrapText="1"/>
      <protection/>
    </xf>
    <xf numFmtId="183" fontId="6" fillId="0" borderId="18" xfId="56" applyNumberFormat="1" applyFont="1" applyFill="1" applyBorder="1" applyAlignment="1">
      <alignment horizontal="center" vertical="center" wrapText="1"/>
      <protection/>
    </xf>
    <xf numFmtId="183" fontId="5" fillId="34" borderId="18" xfId="56" applyNumberFormat="1" applyFont="1" applyFill="1" applyBorder="1" applyAlignment="1">
      <alignment horizontal="center" vertical="center" wrapText="1"/>
      <protection/>
    </xf>
    <xf numFmtId="183" fontId="5" fillId="0" borderId="18" xfId="56" applyNumberFormat="1" applyFont="1" applyBorder="1" applyAlignment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183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183" fontId="4" fillId="0" borderId="14" xfId="0" applyNumberFormat="1" applyFont="1" applyFill="1" applyBorder="1" applyAlignment="1" applyProtection="1">
      <alignment horizontal="center" vertical="center"/>
      <protection locked="0"/>
    </xf>
    <xf numFmtId="183" fontId="4" fillId="0" borderId="14" xfId="0" applyNumberFormat="1" applyFont="1" applyBorder="1" applyAlignment="1" applyProtection="1">
      <alignment horizontal="center" vertical="center"/>
      <protection locked="0"/>
    </xf>
    <xf numFmtId="183" fontId="4" fillId="0" borderId="20" xfId="0" applyNumberFormat="1" applyFont="1" applyBorder="1" applyAlignment="1" applyProtection="1">
      <alignment horizontal="center" vertical="center"/>
      <protection locked="0"/>
    </xf>
    <xf numFmtId="183" fontId="61" fillId="35" borderId="14" xfId="0" applyNumberFormat="1" applyFont="1" applyFill="1" applyBorder="1" applyAlignment="1" applyProtection="1">
      <alignment horizontal="center" vertical="center"/>
      <protection locked="0"/>
    </xf>
    <xf numFmtId="183" fontId="4" fillId="0" borderId="20" xfId="0" applyNumberFormat="1" applyFont="1" applyFill="1" applyBorder="1" applyAlignment="1" applyProtection="1">
      <alignment horizontal="center" vertical="center"/>
      <protection locked="0"/>
    </xf>
    <xf numFmtId="183" fontId="61" fillId="0" borderId="14" xfId="0" applyNumberFormat="1" applyFont="1" applyFill="1" applyBorder="1" applyAlignment="1" applyProtection="1">
      <alignment horizontal="center" vertical="center"/>
      <protection locked="0"/>
    </xf>
    <xf numFmtId="0" fontId="61" fillId="0" borderId="1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13" fillId="33" borderId="12" xfId="0" applyFont="1" applyFill="1" applyBorder="1" applyAlignment="1" applyProtection="1">
      <alignment horizontal="center" vertical="center"/>
      <protection locked="0"/>
    </xf>
    <xf numFmtId="0" fontId="13" fillId="33" borderId="16" xfId="0" applyFont="1" applyFill="1" applyBorder="1" applyAlignment="1" applyProtection="1">
      <alignment horizontal="center" vertical="center" wrapText="1"/>
      <protection locked="0"/>
    </xf>
    <xf numFmtId="0" fontId="13" fillId="33" borderId="21" xfId="0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36" borderId="15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183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169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4" fontId="60" fillId="0" borderId="14" xfId="0" applyNumberFormat="1" applyFont="1" applyFill="1" applyBorder="1" applyAlignment="1" applyProtection="1">
      <alignment horizontal="center" vertical="center"/>
      <protection locked="0"/>
    </xf>
    <xf numFmtId="169" fontId="4" fillId="0" borderId="14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35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2" fontId="4" fillId="0" borderId="23" xfId="0" applyNumberFormat="1" applyFont="1" applyBorder="1" applyAlignment="1" applyProtection="1">
      <alignment horizontal="center" vertical="center"/>
      <protection locked="0"/>
    </xf>
    <xf numFmtId="2" fontId="62" fillId="0" borderId="14" xfId="0" applyNumberFormat="1" applyFont="1" applyBorder="1" applyAlignment="1" applyProtection="1">
      <alignment horizontal="center" vertical="center"/>
      <protection locked="0"/>
    </xf>
    <xf numFmtId="2" fontId="62" fillId="0" borderId="23" xfId="0" applyNumberFormat="1" applyFont="1" applyBorder="1" applyAlignment="1" applyProtection="1">
      <alignment horizontal="center" vertical="center"/>
      <protection locked="0"/>
    </xf>
    <xf numFmtId="0" fontId="63" fillId="0" borderId="14" xfId="0" applyFont="1" applyBorder="1" applyAlignment="1">
      <alignment horizontal="center" vertical="center" wrapText="1"/>
    </xf>
    <xf numFmtId="0" fontId="63" fillId="0" borderId="14" xfId="0" applyFont="1" applyBorder="1" applyAlignment="1" applyProtection="1">
      <alignment horizontal="center" vertical="center"/>
      <protection locked="0"/>
    </xf>
    <xf numFmtId="0" fontId="8" fillId="36" borderId="24" xfId="0" applyFont="1" applyFill="1" applyBorder="1" applyAlignment="1" applyProtection="1">
      <alignment horizontal="center" vertical="center"/>
      <protection locked="0"/>
    </xf>
    <xf numFmtId="0" fontId="8" fillId="36" borderId="25" xfId="0" applyFont="1" applyFill="1" applyBorder="1" applyAlignment="1" applyProtection="1">
      <alignment horizontal="center" vertical="center"/>
      <protection locked="0"/>
    </xf>
    <xf numFmtId="0" fontId="8" fillId="36" borderId="26" xfId="0" applyFont="1" applyFill="1" applyBorder="1" applyAlignment="1" applyProtection="1">
      <alignment horizontal="center" vertical="center"/>
      <protection locked="0"/>
    </xf>
    <xf numFmtId="166" fontId="64" fillId="0" borderId="24" xfId="0" applyNumberFormat="1" applyFont="1" applyFill="1" applyBorder="1" applyAlignment="1" applyProtection="1">
      <alignment horizontal="center" vertical="center" wrapText="1"/>
      <protection/>
    </xf>
    <xf numFmtId="166" fontId="65" fillId="0" borderId="25" xfId="0" applyNumberFormat="1" applyFont="1" applyFill="1" applyBorder="1" applyAlignment="1" applyProtection="1">
      <alignment horizontal="center" vertical="center" wrapText="1"/>
      <protection/>
    </xf>
    <xf numFmtId="166" fontId="65" fillId="0" borderId="27" xfId="0" applyNumberFormat="1" applyFont="1" applyFill="1" applyBorder="1" applyAlignment="1" applyProtection="1">
      <alignment horizontal="center" vertical="center" wrapText="1"/>
      <protection/>
    </xf>
    <xf numFmtId="0" fontId="13" fillId="33" borderId="28" xfId="0" applyFont="1" applyFill="1" applyBorder="1" applyAlignment="1" applyProtection="1">
      <alignment horizontal="center" vertical="center"/>
      <protection locked="0"/>
    </xf>
    <xf numFmtId="0" fontId="13" fillId="33" borderId="29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wrapText="1"/>
    </xf>
    <xf numFmtId="0" fontId="12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/>
    </xf>
    <xf numFmtId="0" fontId="7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/>
    </xf>
    <xf numFmtId="0" fontId="3" fillId="0" borderId="27" xfId="0" applyFont="1" applyBorder="1" applyAlignment="1">
      <alignment/>
    </xf>
    <xf numFmtId="166" fontId="66" fillId="0" borderId="24" xfId="0" applyNumberFormat="1" applyFont="1" applyFill="1" applyBorder="1" applyAlignment="1" applyProtection="1">
      <alignment horizontal="center" vertical="center" wrapText="1"/>
      <protection/>
    </xf>
    <xf numFmtId="166" fontId="67" fillId="0" borderId="25" xfId="0" applyNumberFormat="1" applyFont="1" applyFill="1" applyBorder="1" applyAlignment="1" applyProtection="1">
      <alignment horizontal="center" vertical="center" wrapText="1"/>
      <protection/>
    </xf>
    <xf numFmtId="166" fontId="67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4" fillId="0" borderId="0" xfId="0" applyFont="1" applyBorder="1" applyAlignment="1" applyProtection="1">
      <alignment horizontal="center"/>
      <protection locked="0"/>
    </xf>
    <xf numFmtId="0" fontId="7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15" fillId="0" borderId="0" xfId="0" applyFont="1" applyBorder="1" applyAlignment="1" applyProtection="1">
      <alignment horizontal="center" wrapText="1"/>
      <protection locked="0"/>
    </xf>
    <xf numFmtId="166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33" borderId="33" xfId="0" applyFont="1" applyFill="1" applyBorder="1" applyAlignment="1" applyProtection="1">
      <alignment horizontal="center" vertical="center"/>
      <protection locked="0"/>
    </xf>
    <xf numFmtId="0" fontId="13" fillId="33" borderId="34" xfId="0" applyFont="1" applyFill="1" applyBorder="1" applyAlignment="1" applyProtection="1">
      <alignment horizontal="center" vertical="center"/>
      <protection locked="0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ne" xfId="52"/>
    <cellStyle name="Normalny 10" xfId="53"/>
    <cellStyle name="Normalny 11" xfId="54"/>
    <cellStyle name="Normalny 12" xfId="55"/>
    <cellStyle name="Normalny 2" xfId="56"/>
    <cellStyle name="Normalny 2 3" xfId="57"/>
    <cellStyle name="Normalny 3" xfId="58"/>
    <cellStyle name="Normalny 4" xfId="59"/>
    <cellStyle name="Normalny 5" xfId="60"/>
    <cellStyle name="Normalny 6" xfId="61"/>
    <cellStyle name="Normalny 7" xfId="62"/>
    <cellStyle name="Normalny 8" xfId="63"/>
    <cellStyle name="Normalny 9" xfId="64"/>
    <cellStyle name="Obliczenia" xfId="65"/>
    <cellStyle name="Followed Hyperlink" xfId="66"/>
    <cellStyle name="Opis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y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view="pageBreakPreview" zoomScale="160" zoomScaleSheetLayoutView="160" workbookViewId="0" topLeftCell="A1">
      <selection activeCell="B2" sqref="B2"/>
    </sheetView>
  </sheetViews>
  <sheetFormatPr defaultColWidth="8.75390625" defaultRowHeight="12.75"/>
  <cols>
    <col min="1" max="1" width="5.00390625" style="29" customWidth="1"/>
    <col min="2" max="2" width="20.125" style="29" customWidth="1"/>
    <col min="3" max="3" width="50.625" style="30" customWidth="1"/>
    <col min="4" max="4" width="5.625" style="30" customWidth="1"/>
    <col min="5" max="5" width="10.75390625" style="29" bestFit="1" customWidth="1"/>
    <col min="6" max="6" width="12.75390625" style="29" bestFit="1" customWidth="1"/>
    <col min="7" max="7" width="14.625" style="31" customWidth="1"/>
    <col min="8" max="8" width="18.375" style="29" customWidth="1"/>
    <col min="9" max="9" width="16.00390625" style="29" customWidth="1"/>
    <col min="10" max="10" width="19.375" style="29" customWidth="1"/>
    <col min="11" max="11" width="15.375" style="29" bestFit="1" customWidth="1"/>
    <col min="12" max="12" width="14.875" style="29" bestFit="1" customWidth="1"/>
    <col min="13" max="13" width="10.125" style="29" bestFit="1" customWidth="1"/>
    <col min="14" max="14" width="16.00390625" style="29" customWidth="1"/>
    <col min="15" max="15" width="8.75390625" style="29" customWidth="1"/>
    <col min="16" max="16" width="9.625" style="29" bestFit="1" customWidth="1"/>
    <col min="17" max="16384" width="8.75390625" style="29" customWidth="1"/>
  </cols>
  <sheetData>
    <row r="1" spans="1:7" ht="12.75">
      <c r="A1" s="66" t="s">
        <v>38</v>
      </c>
      <c r="B1" s="66"/>
      <c r="C1" s="66"/>
      <c r="D1" s="66"/>
      <c r="E1" s="66"/>
      <c r="F1" s="66"/>
      <c r="G1" s="66"/>
    </row>
    <row r="2" ht="53.25" customHeight="1">
      <c r="B2" s="29" t="s">
        <v>17</v>
      </c>
    </row>
    <row r="3" ht="15.75" customHeight="1">
      <c r="B3" s="29" t="s">
        <v>21</v>
      </c>
    </row>
    <row r="4" spans="1:12" ht="33.75" customHeight="1">
      <c r="A4" s="75" t="s">
        <v>16</v>
      </c>
      <c r="B4" s="75"/>
      <c r="C4" s="75"/>
      <c r="D4" s="75"/>
      <c r="E4" s="75"/>
      <c r="F4" s="75"/>
      <c r="G4" s="75"/>
      <c r="H4" s="32"/>
      <c r="I4" s="32"/>
      <c r="J4" s="32"/>
      <c r="K4" s="32"/>
      <c r="L4" s="32"/>
    </row>
    <row r="5" spans="1:12" ht="15">
      <c r="A5" s="65" t="s">
        <v>28</v>
      </c>
      <c r="B5" s="65"/>
      <c r="C5" s="65"/>
      <c r="D5" s="65"/>
      <c r="E5" s="65"/>
      <c r="F5" s="65"/>
      <c r="G5" s="65"/>
      <c r="H5" s="32"/>
      <c r="I5" s="32"/>
      <c r="J5" s="32"/>
      <c r="K5" s="32"/>
      <c r="L5" s="32"/>
    </row>
    <row r="6" spans="1:12" ht="42" customHeight="1">
      <c r="A6" s="79" t="s">
        <v>39</v>
      </c>
      <c r="B6" s="79"/>
      <c r="C6" s="79"/>
      <c r="D6" s="79"/>
      <c r="E6" s="79"/>
      <c r="F6" s="79"/>
      <c r="G6" s="79"/>
      <c r="H6" s="32"/>
      <c r="I6" s="32"/>
      <c r="J6" s="32"/>
      <c r="K6" s="32"/>
      <c r="L6" s="32"/>
    </row>
    <row r="7" spans="1:12" ht="18" customHeight="1">
      <c r="A7" s="80" t="s">
        <v>22</v>
      </c>
      <c r="B7" s="80"/>
      <c r="C7" s="80"/>
      <c r="D7" s="80"/>
      <c r="E7" s="80"/>
      <c r="F7" s="80"/>
      <c r="G7" s="80"/>
      <c r="H7" s="32"/>
      <c r="I7" s="32"/>
      <c r="J7" s="32"/>
      <c r="K7" s="32"/>
      <c r="L7" s="32"/>
    </row>
    <row r="8" spans="1:12" ht="15.75" customHeight="1" thickBot="1">
      <c r="A8" s="80"/>
      <c r="B8" s="80"/>
      <c r="C8" s="80"/>
      <c r="D8" s="80"/>
      <c r="E8" s="80"/>
      <c r="F8" s="80"/>
      <c r="G8" s="80"/>
      <c r="H8" s="32"/>
      <c r="I8" s="32"/>
      <c r="J8" s="32"/>
      <c r="K8" s="32"/>
      <c r="L8" s="32"/>
    </row>
    <row r="9" spans="1:12" ht="18" customHeight="1" hidden="1" thickBot="1">
      <c r="A9" s="80"/>
      <c r="B9" s="80"/>
      <c r="C9" s="80"/>
      <c r="D9" s="80"/>
      <c r="E9" s="80"/>
      <c r="F9" s="80"/>
      <c r="G9" s="80"/>
      <c r="H9" s="32"/>
      <c r="I9" s="32"/>
      <c r="J9" s="32"/>
      <c r="K9" s="32"/>
      <c r="L9" s="32"/>
    </row>
    <row r="10" spans="1:12" ht="19.5" customHeight="1" hidden="1" thickBot="1">
      <c r="A10" s="80"/>
      <c r="B10" s="80"/>
      <c r="C10" s="80"/>
      <c r="D10" s="80"/>
      <c r="E10" s="80"/>
      <c r="F10" s="80"/>
      <c r="G10" s="80"/>
      <c r="H10" s="33"/>
      <c r="I10" s="33"/>
      <c r="J10" s="33"/>
      <c r="K10" s="33"/>
      <c r="L10" s="33"/>
    </row>
    <row r="11" spans="1:12" ht="19.5" customHeight="1" thickBot="1">
      <c r="A11" s="59" t="s">
        <v>41</v>
      </c>
      <c r="B11" s="60"/>
      <c r="C11" s="60"/>
      <c r="D11" s="60"/>
      <c r="E11" s="60"/>
      <c r="F11" s="60"/>
      <c r="G11" s="61"/>
      <c r="H11" s="33"/>
      <c r="I11" s="33"/>
      <c r="J11" s="33"/>
      <c r="K11" s="33"/>
      <c r="L11" s="33"/>
    </row>
    <row r="12" spans="1:12" ht="15.75">
      <c r="A12" s="62" t="s">
        <v>0</v>
      </c>
      <c r="B12" s="34" t="s">
        <v>7</v>
      </c>
      <c r="C12" s="34" t="s">
        <v>8</v>
      </c>
      <c r="D12" s="81" t="s">
        <v>1</v>
      </c>
      <c r="E12" s="82"/>
      <c r="F12" s="8" t="s">
        <v>5</v>
      </c>
      <c r="G12" s="9" t="s">
        <v>6</v>
      </c>
      <c r="H12" s="33"/>
      <c r="I12" s="33"/>
      <c r="J12" s="33"/>
      <c r="K12" s="33"/>
      <c r="L12" s="33"/>
    </row>
    <row r="13" spans="1:12" ht="26.25" thickBot="1">
      <c r="A13" s="63"/>
      <c r="B13" s="35" t="s">
        <v>37</v>
      </c>
      <c r="C13" s="35" t="s">
        <v>9</v>
      </c>
      <c r="D13" s="36" t="s">
        <v>2</v>
      </c>
      <c r="E13" s="36" t="s">
        <v>3</v>
      </c>
      <c r="F13" s="10" t="s">
        <v>10</v>
      </c>
      <c r="G13" s="11" t="s">
        <v>10</v>
      </c>
      <c r="H13" s="33"/>
      <c r="I13" s="33"/>
      <c r="J13" s="33"/>
      <c r="K13" s="33"/>
      <c r="L13" s="33"/>
    </row>
    <row r="14" spans="1:12" ht="16.5" thickBot="1">
      <c r="A14" s="37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38">
        <v>7</v>
      </c>
      <c r="H14" s="33"/>
      <c r="I14" s="33"/>
      <c r="J14" s="33"/>
      <c r="K14" s="33"/>
      <c r="L14" s="33"/>
    </row>
    <row r="15" spans="1:12" ht="16.5" thickBot="1">
      <c r="A15" s="56" t="s">
        <v>25</v>
      </c>
      <c r="B15" s="57"/>
      <c r="C15" s="57"/>
      <c r="D15" s="57"/>
      <c r="E15" s="57"/>
      <c r="F15" s="58"/>
      <c r="G15" s="39"/>
      <c r="H15" s="33"/>
      <c r="I15" s="33"/>
      <c r="J15" s="33"/>
      <c r="K15" s="33"/>
      <c r="L15" s="33"/>
    </row>
    <row r="16" spans="1:12" ht="26.25" thickBot="1">
      <c r="A16" s="40">
        <v>1</v>
      </c>
      <c r="B16" s="21"/>
      <c r="C16" s="41" t="s">
        <v>29</v>
      </c>
      <c r="D16" s="21" t="s">
        <v>23</v>
      </c>
      <c r="E16" s="47">
        <v>2.289</v>
      </c>
      <c r="F16" s="23"/>
      <c r="G16" s="24">
        <f>ROUND(E16*F16,2)</f>
        <v>0</v>
      </c>
      <c r="H16" s="42"/>
      <c r="I16" s="33"/>
      <c r="J16" s="43"/>
      <c r="K16" s="33"/>
      <c r="L16" s="33"/>
    </row>
    <row r="17" spans="1:12" ht="16.5" thickBot="1">
      <c r="A17" s="56" t="s">
        <v>30</v>
      </c>
      <c r="B17" s="57"/>
      <c r="C17" s="57"/>
      <c r="D17" s="57"/>
      <c r="E17" s="57"/>
      <c r="F17" s="58"/>
      <c r="G17" s="39"/>
      <c r="H17" s="42"/>
      <c r="I17" s="44"/>
      <c r="J17" s="45"/>
      <c r="K17" s="33"/>
      <c r="L17" s="33"/>
    </row>
    <row r="18" spans="1:12" ht="38.25">
      <c r="A18" s="18">
        <f>A16+1</f>
        <v>2</v>
      </c>
      <c r="B18" s="46"/>
      <c r="C18" s="5" t="s">
        <v>45</v>
      </c>
      <c r="D18" s="19" t="s">
        <v>15</v>
      </c>
      <c r="E18" s="48">
        <v>2468</v>
      </c>
      <c r="F18" s="27"/>
      <c r="G18" s="26">
        <f>ROUND(E18*F18,2)</f>
        <v>0</v>
      </c>
      <c r="H18" s="42"/>
      <c r="I18" s="44"/>
      <c r="J18" s="45"/>
      <c r="K18" s="33"/>
      <c r="L18" s="33"/>
    </row>
    <row r="19" spans="1:12" ht="26.25" thickBot="1">
      <c r="A19" s="18">
        <f>A18+1</f>
        <v>3</v>
      </c>
      <c r="B19" s="46"/>
      <c r="C19" s="5" t="s">
        <v>31</v>
      </c>
      <c r="D19" s="19" t="s">
        <v>15</v>
      </c>
      <c r="E19" s="48">
        <v>913</v>
      </c>
      <c r="F19" s="27"/>
      <c r="G19" s="26">
        <f>ROUND(E19*F19,2)</f>
        <v>0</v>
      </c>
      <c r="H19" s="42"/>
      <c r="I19" s="44"/>
      <c r="J19" s="45"/>
      <c r="K19" s="33"/>
      <c r="L19" s="33"/>
    </row>
    <row r="20" spans="1:12" ht="16.5" thickBot="1">
      <c r="A20" s="56" t="s">
        <v>32</v>
      </c>
      <c r="B20" s="57"/>
      <c r="C20" s="57"/>
      <c r="D20" s="57"/>
      <c r="E20" s="57"/>
      <c r="F20" s="58"/>
      <c r="G20" s="39"/>
      <c r="H20" s="42"/>
      <c r="I20" s="44"/>
      <c r="J20" s="45"/>
      <c r="K20" s="33"/>
      <c r="L20" s="33"/>
    </row>
    <row r="21" spans="1:12" ht="38.25">
      <c r="A21" s="18">
        <f>A19+1</f>
        <v>4</v>
      </c>
      <c r="B21" s="46"/>
      <c r="C21" s="5" t="s">
        <v>33</v>
      </c>
      <c r="D21" s="19" t="s">
        <v>14</v>
      </c>
      <c r="E21" s="48">
        <v>13193.39</v>
      </c>
      <c r="F21" s="27"/>
      <c r="G21" s="26">
        <f>ROUND(E21*F21,2)</f>
        <v>0</v>
      </c>
      <c r="H21" s="42"/>
      <c r="I21" s="44"/>
      <c r="J21" s="45"/>
      <c r="K21" s="33"/>
      <c r="L21" s="33"/>
    </row>
    <row r="22" spans="1:12" ht="25.5">
      <c r="A22" s="18">
        <f>A21+1</f>
        <v>5</v>
      </c>
      <c r="B22" s="46"/>
      <c r="C22" s="5" t="s">
        <v>46</v>
      </c>
      <c r="D22" s="19" t="s">
        <v>14</v>
      </c>
      <c r="E22" s="48">
        <v>10675.512</v>
      </c>
      <c r="F22" s="27"/>
      <c r="G22" s="26">
        <f>ROUND(E22*F22,2)</f>
        <v>0</v>
      </c>
      <c r="H22" s="42"/>
      <c r="I22" s="44"/>
      <c r="J22" s="45"/>
      <c r="K22" s="33"/>
      <c r="L22" s="33"/>
    </row>
    <row r="23" spans="1:12" ht="26.25" thickBot="1">
      <c r="A23" s="18">
        <f>A22+1</f>
        <v>6</v>
      </c>
      <c r="B23" s="46"/>
      <c r="C23" s="5" t="s">
        <v>47</v>
      </c>
      <c r="D23" s="19" t="s">
        <v>14</v>
      </c>
      <c r="E23" s="48">
        <v>3891.266</v>
      </c>
      <c r="F23" s="27"/>
      <c r="G23" s="26">
        <f>ROUND(E23*F23,2)</f>
        <v>0</v>
      </c>
      <c r="H23" s="42"/>
      <c r="I23" s="44"/>
      <c r="J23" s="45"/>
      <c r="K23" s="33"/>
      <c r="L23" s="33"/>
    </row>
    <row r="24" spans="1:12" ht="16.5" thickBot="1">
      <c r="A24" s="56" t="s">
        <v>26</v>
      </c>
      <c r="B24" s="57"/>
      <c r="C24" s="57"/>
      <c r="D24" s="57"/>
      <c r="E24" s="57"/>
      <c r="F24" s="58"/>
      <c r="G24" s="39"/>
      <c r="H24" s="42"/>
      <c r="I24" s="44"/>
      <c r="J24" s="45"/>
      <c r="K24" s="33"/>
      <c r="L24" s="33"/>
    </row>
    <row r="25" spans="1:12" ht="38.25">
      <c r="A25" s="18">
        <f>A23+1</f>
        <v>7</v>
      </c>
      <c r="B25" s="46"/>
      <c r="C25" s="5" t="s">
        <v>48</v>
      </c>
      <c r="D25" s="19" t="s">
        <v>14</v>
      </c>
      <c r="E25" s="48">
        <v>9949.818</v>
      </c>
      <c r="F25" s="27"/>
      <c r="G25" s="26">
        <f>ROUND(E25*F25,2)</f>
        <v>0</v>
      </c>
      <c r="H25" s="42"/>
      <c r="I25" s="44"/>
      <c r="J25" s="45"/>
      <c r="K25" s="33"/>
      <c r="L25" s="33"/>
    </row>
    <row r="26" spans="1:12" ht="15.75">
      <c r="A26" s="18">
        <f>A25+1</f>
        <v>8</v>
      </c>
      <c r="B26" s="46"/>
      <c r="C26" s="5" t="s">
        <v>34</v>
      </c>
      <c r="D26" s="19" t="s">
        <v>14</v>
      </c>
      <c r="E26" s="48">
        <v>9949.818</v>
      </c>
      <c r="F26" s="27"/>
      <c r="G26" s="26">
        <f>ROUND(E26*F26,2)</f>
        <v>0</v>
      </c>
      <c r="H26" s="42"/>
      <c r="I26" s="44"/>
      <c r="J26" s="45"/>
      <c r="K26" s="33"/>
      <c r="L26" s="33"/>
    </row>
    <row r="27" spans="1:12" ht="38.25">
      <c r="A27" s="18">
        <f>A26+1</f>
        <v>9</v>
      </c>
      <c r="B27" s="4"/>
      <c r="C27" s="6" t="s">
        <v>49</v>
      </c>
      <c r="D27" s="19" t="s">
        <v>14</v>
      </c>
      <c r="E27" s="49">
        <v>9655.92</v>
      </c>
      <c r="F27" s="25"/>
      <c r="G27" s="26">
        <f aca="true" t="shared" si="0" ref="G27:G32">ROUND(E27*F27,2)</f>
        <v>0</v>
      </c>
      <c r="H27" s="42"/>
      <c r="I27" s="33"/>
      <c r="J27" s="33"/>
      <c r="K27" s="33"/>
      <c r="L27" s="43"/>
    </row>
    <row r="28" spans="1:12" ht="26.25" thickBot="1">
      <c r="A28" s="18">
        <f>A27+1</f>
        <v>10</v>
      </c>
      <c r="B28" s="4"/>
      <c r="C28" s="6" t="s">
        <v>50</v>
      </c>
      <c r="D28" s="19" t="s">
        <v>14</v>
      </c>
      <c r="E28" s="49">
        <v>3433.47</v>
      </c>
      <c r="F28" s="25"/>
      <c r="G28" s="26">
        <f t="shared" si="0"/>
        <v>0</v>
      </c>
      <c r="H28" s="42"/>
      <c r="I28" s="33"/>
      <c r="J28" s="33"/>
      <c r="K28" s="33"/>
      <c r="L28" s="43"/>
    </row>
    <row r="29" spans="1:12" ht="16.5" thickBot="1">
      <c r="A29" s="56" t="s">
        <v>40</v>
      </c>
      <c r="B29" s="57"/>
      <c r="C29" s="57"/>
      <c r="D29" s="57"/>
      <c r="E29" s="57"/>
      <c r="F29" s="58"/>
      <c r="G29" s="39"/>
      <c r="H29" s="42"/>
      <c r="I29" s="33"/>
      <c r="J29" s="33"/>
      <c r="K29" s="33"/>
      <c r="L29" s="43"/>
    </row>
    <row r="30" spans="1:12" ht="26.25" thickBot="1">
      <c r="A30" s="18">
        <f>A28+1</f>
        <v>11</v>
      </c>
      <c r="B30" s="4"/>
      <c r="C30" s="7" t="s">
        <v>51</v>
      </c>
      <c r="D30" s="19" t="s">
        <v>14</v>
      </c>
      <c r="E30" s="50">
        <v>2270</v>
      </c>
      <c r="F30" s="22"/>
      <c r="G30" s="26">
        <f t="shared" si="0"/>
        <v>0</v>
      </c>
      <c r="H30" s="42"/>
      <c r="I30" s="33"/>
      <c r="J30" s="33"/>
      <c r="K30" s="33"/>
      <c r="L30" s="43"/>
    </row>
    <row r="31" spans="1:12" ht="16.5" thickBot="1">
      <c r="A31" s="56" t="s">
        <v>35</v>
      </c>
      <c r="B31" s="57"/>
      <c r="C31" s="57"/>
      <c r="D31" s="57"/>
      <c r="E31" s="57"/>
      <c r="F31" s="58"/>
      <c r="G31" s="39"/>
      <c r="H31" s="42"/>
      <c r="I31" s="33"/>
      <c r="J31" s="33"/>
      <c r="K31" s="33"/>
      <c r="L31" s="43"/>
    </row>
    <row r="32" spans="1:12" ht="15.75">
      <c r="A32" s="18">
        <f>A30+1</f>
        <v>12</v>
      </c>
      <c r="B32" s="20"/>
      <c r="C32" s="7" t="s">
        <v>52</v>
      </c>
      <c r="D32" s="21" t="s">
        <v>4</v>
      </c>
      <c r="E32" s="52">
        <v>8</v>
      </c>
      <c r="F32" s="28"/>
      <c r="G32" s="26">
        <f t="shared" si="0"/>
        <v>0</v>
      </c>
      <c r="H32" s="42"/>
      <c r="I32" s="33"/>
      <c r="J32" s="33"/>
      <c r="K32" s="33"/>
      <c r="L32" s="43"/>
    </row>
    <row r="33" spans="1:12" ht="38.25">
      <c r="A33" s="18">
        <f>A32+1</f>
        <v>13</v>
      </c>
      <c r="B33" s="20"/>
      <c r="C33" s="7" t="s">
        <v>53</v>
      </c>
      <c r="D33" s="19" t="s">
        <v>4</v>
      </c>
      <c r="E33" s="53">
        <v>3</v>
      </c>
      <c r="F33" s="28"/>
      <c r="G33" s="26">
        <f>ROUND(E33*F33,2)</f>
        <v>0</v>
      </c>
      <c r="H33" s="42"/>
      <c r="I33" s="33"/>
      <c r="J33" s="33"/>
      <c r="K33" s="33"/>
      <c r="L33" s="43"/>
    </row>
    <row r="34" spans="1:12" ht="38.25">
      <c r="A34" s="18">
        <f>A33+1</f>
        <v>14</v>
      </c>
      <c r="B34" s="20"/>
      <c r="C34" s="7" t="s">
        <v>54</v>
      </c>
      <c r="D34" s="19" t="s">
        <v>4</v>
      </c>
      <c r="E34" s="53">
        <v>7</v>
      </c>
      <c r="F34" s="28"/>
      <c r="G34" s="26">
        <f>ROUND(E34*F34,2)</f>
        <v>0</v>
      </c>
      <c r="H34" s="42"/>
      <c r="I34" s="33"/>
      <c r="J34" s="33"/>
      <c r="K34" s="33"/>
      <c r="L34" s="43"/>
    </row>
    <row r="35" spans="1:12" ht="38.25">
      <c r="A35" s="18">
        <f>A34+1</f>
        <v>15</v>
      </c>
      <c r="B35" s="20"/>
      <c r="C35" s="54" t="s">
        <v>79</v>
      </c>
      <c r="D35" s="19" t="s">
        <v>4</v>
      </c>
      <c r="E35" s="53">
        <v>2</v>
      </c>
      <c r="F35" s="28"/>
      <c r="G35" s="26">
        <f>ROUND(E35*F35,2)</f>
        <v>0</v>
      </c>
      <c r="H35" s="42"/>
      <c r="I35" s="33"/>
      <c r="J35" s="33"/>
      <c r="K35" s="33"/>
      <c r="L35" s="43"/>
    </row>
    <row r="36" spans="1:12" ht="25.5">
      <c r="A36" s="18">
        <f>A35+1</f>
        <v>16</v>
      </c>
      <c r="B36" s="20"/>
      <c r="C36" s="7" t="s">
        <v>55</v>
      </c>
      <c r="D36" s="19" t="s">
        <v>4</v>
      </c>
      <c r="E36" s="51">
        <v>2</v>
      </c>
      <c r="F36" s="28"/>
      <c r="G36" s="26">
        <f>ROUND(E36*F36,2)</f>
        <v>0</v>
      </c>
      <c r="H36" s="42"/>
      <c r="I36" s="33"/>
      <c r="J36" s="33"/>
      <c r="K36" s="33"/>
      <c r="L36" s="43"/>
    </row>
    <row r="37" spans="1:12" ht="26.25" thickBot="1">
      <c r="A37" s="18">
        <f>A36+1</f>
        <v>17</v>
      </c>
      <c r="B37" s="20"/>
      <c r="C37" s="7" t="s">
        <v>56</v>
      </c>
      <c r="D37" s="19" t="s">
        <v>14</v>
      </c>
      <c r="E37" s="51">
        <v>760</v>
      </c>
      <c r="F37" s="28"/>
      <c r="G37" s="26">
        <f>ROUND(E37*F37,2)</f>
        <v>0</v>
      </c>
      <c r="H37" s="42"/>
      <c r="I37" s="33"/>
      <c r="J37" s="33"/>
      <c r="K37" s="33"/>
      <c r="L37" s="43"/>
    </row>
    <row r="38" spans="1:12" ht="16.5" thickBot="1">
      <c r="A38" s="59" t="s">
        <v>42</v>
      </c>
      <c r="B38" s="60"/>
      <c r="C38" s="60"/>
      <c r="D38" s="60"/>
      <c r="E38" s="60"/>
      <c r="F38" s="60"/>
      <c r="G38" s="61"/>
      <c r="H38" s="42"/>
      <c r="I38" s="33"/>
      <c r="J38" s="33"/>
      <c r="K38" s="33"/>
      <c r="L38" s="43"/>
    </row>
    <row r="39" spans="1:12" ht="16.5" thickBot="1">
      <c r="A39" s="70" t="s">
        <v>43</v>
      </c>
      <c r="B39" s="71"/>
      <c r="C39" s="71"/>
      <c r="D39" s="71"/>
      <c r="E39" s="71"/>
      <c r="F39" s="71"/>
      <c r="G39" s="72"/>
      <c r="H39" s="42"/>
      <c r="I39" s="33"/>
      <c r="J39" s="33"/>
      <c r="K39" s="33"/>
      <c r="L39" s="43"/>
    </row>
    <row r="40" spans="1:12" ht="16.5" thickBot="1">
      <c r="A40" s="56" t="s">
        <v>25</v>
      </c>
      <c r="B40" s="57"/>
      <c r="C40" s="57"/>
      <c r="D40" s="57"/>
      <c r="E40" s="57"/>
      <c r="F40" s="58"/>
      <c r="G40" s="39"/>
      <c r="H40" s="42"/>
      <c r="I40" s="33"/>
      <c r="J40" s="33"/>
      <c r="K40" s="33"/>
      <c r="L40" s="43"/>
    </row>
    <row r="41" spans="1:12" ht="25.5">
      <c r="A41" s="40">
        <v>1</v>
      </c>
      <c r="B41" s="21"/>
      <c r="C41" s="41" t="s">
        <v>29</v>
      </c>
      <c r="D41" s="21" t="s">
        <v>23</v>
      </c>
      <c r="E41" s="47">
        <v>0.64</v>
      </c>
      <c r="F41" s="23"/>
      <c r="G41" s="24">
        <f>ROUND(E41*F41,2)</f>
        <v>0</v>
      </c>
      <c r="H41" s="42"/>
      <c r="I41" s="33"/>
      <c r="J41" s="33"/>
      <c r="K41" s="33"/>
      <c r="L41" s="43"/>
    </row>
    <row r="42" spans="1:12" ht="38.25">
      <c r="A42" s="40">
        <f>A41+1</f>
        <v>2</v>
      </c>
      <c r="B42" s="21"/>
      <c r="C42" s="41" t="s">
        <v>57</v>
      </c>
      <c r="D42" s="19" t="s">
        <v>14</v>
      </c>
      <c r="E42" s="47">
        <v>1920</v>
      </c>
      <c r="F42" s="23"/>
      <c r="G42" s="24">
        <f>ROUND(E42*F42,2)</f>
        <v>0</v>
      </c>
      <c r="H42" s="42"/>
      <c r="I42" s="33"/>
      <c r="J42" s="33"/>
      <c r="K42" s="33"/>
      <c r="L42" s="43"/>
    </row>
    <row r="43" spans="1:12" ht="25.5">
      <c r="A43" s="40">
        <f>A42+1</f>
        <v>3</v>
      </c>
      <c r="B43" s="21"/>
      <c r="C43" s="41" t="s">
        <v>58</v>
      </c>
      <c r="D43" s="19" t="s">
        <v>15</v>
      </c>
      <c r="E43" s="47">
        <v>240</v>
      </c>
      <c r="F43" s="23"/>
      <c r="G43" s="24">
        <f>ROUND(E43*F43,2)</f>
        <v>0</v>
      </c>
      <c r="H43" s="42"/>
      <c r="I43" s="33"/>
      <c r="J43" s="33"/>
      <c r="K43" s="33"/>
      <c r="L43" s="43"/>
    </row>
    <row r="44" spans="1:12" ht="39" thickBot="1">
      <c r="A44" s="40">
        <f>A43+1</f>
        <v>4</v>
      </c>
      <c r="B44" s="21"/>
      <c r="C44" s="41" t="s">
        <v>59</v>
      </c>
      <c r="D44" s="19" t="s">
        <v>15</v>
      </c>
      <c r="E44" s="47">
        <v>240</v>
      </c>
      <c r="F44" s="23"/>
      <c r="G44" s="24">
        <f>ROUND(E44*F44,2)</f>
        <v>0</v>
      </c>
      <c r="H44" s="42"/>
      <c r="I44" s="33"/>
      <c r="J44" s="33"/>
      <c r="K44" s="33"/>
      <c r="L44" s="43"/>
    </row>
    <row r="45" spans="1:12" ht="16.5" thickBot="1">
      <c r="A45" s="56" t="s">
        <v>30</v>
      </c>
      <c r="B45" s="57"/>
      <c r="C45" s="57"/>
      <c r="D45" s="57"/>
      <c r="E45" s="57"/>
      <c r="F45" s="58"/>
      <c r="G45" s="39"/>
      <c r="H45" s="42"/>
      <c r="I45" s="33"/>
      <c r="J45" s="33"/>
      <c r="K45" s="33"/>
      <c r="L45" s="43"/>
    </row>
    <row r="46" spans="1:12" ht="25.5">
      <c r="A46" s="18">
        <f>A44+1</f>
        <v>5</v>
      </c>
      <c r="B46" s="46"/>
      <c r="C46" s="5" t="s">
        <v>60</v>
      </c>
      <c r="D46" s="19" t="s">
        <v>14</v>
      </c>
      <c r="E46" s="48">
        <v>3987</v>
      </c>
      <c r="F46" s="27"/>
      <c r="G46" s="26">
        <f>ROUND(E46*F46,2)</f>
        <v>0</v>
      </c>
      <c r="H46" s="42"/>
      <c r="I46" s="33"/>
      <c r="J46" s="33"/>
      <c r="K46" s="33"/>
      <c r="L46" s="43"/>
    </row>
    <row r="47" spans="1:12" ht="39" thickBot="1">
      <c r="A47" s="18">
        <f>A46+1</f>
        <v>6</v>
      </c>
      <c r="B47" s="46"/>
      <c r="C47" s="5" t="s">
        <v>45</v>
      </c>
      <c r="D47" s="19" t="s">
        <v>15</v>
      </c>
      <c r="E47" s="48">
        <v>797.4</v>
      </c>
      <c r="F47" s="27"/>
      <c r="G47" s="26">
        <f>ROUND(E47*F47,2)</f>
        <v>0</v>
      </c>
      <c r="H47" s="42"/>
      <c r="I47" s="33"/>
      <c r="J47" s="33"/>
      <c r="K47" s="33"/>
      <c r="L47" s="43"/>
    </row>
    <row r="48" spans="1:12" ht="16.5" thickBot="1">
      <c r="A48" s="56" t="s">
        <v>32</v>
      </c>
      <c r="B48" s="57"/>
      <c r="C48" s="57"/>
      <c r="D48" s="57"/>
      <c r="E48" s="57"/>
      <c r="F48" s="58"/>
      <c r="G48" s="39"/>
      <c r="H48" s="42"/>
      <c r="I48" s="33"/>
      <c r="J48" s="33"/>
      <c r="K48" s="33"/>
      <c r="L48" s="43"/>
    </row>
    <row r="49" spans="1:12" ht="38.25">
      <c r="A49" s="18">
        <f>A47+1</f>
        <v>7</v>
      </c>
      <c r="B49" s="46"/>
      <c r="C49" s="5" t="s">
        <v>33</v>
      </c>
      <c r="D49" s="19" t="s">
        <v>14</v>
      </c>
      <c r="E49" s="48">
        <v>3987</v>
      </c>
      <c r="F49" s="27"/>
      <c r="G49" s="26">
        <f>ROUND(E49*F49,2)</f>
        <v>0</v>
      </c>
      <c r="H49" s="42"/>
      <c r="I49" s="33"/>
      <c r="J49" s="33"/>
      <c r="K49" s="33"/>
      <c r="L49" s="43"/>
    </row>
    <row r="50" spans="1:12" ht="25.5">
      <c r="A50" s="18">
        <f>A49+1</f>
        <v>8</v>
      </c>
      <c r="B50" s="46"/>
      <c r="C50" s="5" t="s">
        <v>61</v>
      </c>
      <c r="D50" s="19" t="s">
        <v>14</v>
      </c>
      <c r="E50" s="48">
        <v>3155</v>
      </c>
      <c r="F50" s="27"/>
      <c r="G50" s="26">
        <f>ROUND(E50*F50,2)</f>
        <v>0</v>
      </c>
      <c r="H50" s="42"/>
      <c r="I50" s="33"/>
      <c r="J50" s="33"/>
      <c r="K50" s="33"/>
      <c r="L50" s="43"/>
    </row>
    <row r="51" spans="1:12" ht="26.25" thickBot="1">
      <c r="A51" s="18">
        <f>A50+1</f>
        <v>9</v>
      </c>
      <c r="B51" s="46"/>
      <c r="C51" s="5" t="s">
        <v>47</v>
      </c>
      <c r="D51" s="19" t="s">
        <v>14</v>
      </c>
      <c r="E51" s="48">
        <v>1088</v>
      </c>
      <c r="F51" s="27"/>
      <c r="G51" s="26">
        <f>ROUND(E51*F51,2)</f>
        <v>0</v>
      </c>
      <c r="H51" s="42"/>
      <c r="I51" s="33"/>
      <c r="J51" s="33"/>
      <c r="K51" s="33"/>
      <c r="L51" s="43"/>
    </row>
    <row r="52" spans="1:12" ht="16.5" thickBot="1">
      <c r="A52" s="56" t="s">
        <v>26</v>
      </c>
      <c r="B52" s="57"/>
      <c r="C52" s="57"/>
      <c r="D52" s="57"/>
      <c r="E52" s="57"/>
      <c r="F52" s="58"/>
      <c r="G52" s="39"/>
      <c r="H52" s="42"/>
      <c r="I52" s="33"/>
      <c r="J52" s="33"/>
      <c r="K52" s="33"/>
      <c r="L52" s="43"/>
    </row>
    <row r="53" spans="1:12" ht="38.25">
      <c r="A53" s="18">
        <f>A51+1</f>
        <v>10</v>
      </c>
      <c r="B53" s="46"/>
      <c r="C53" s="5" t="s">
        <v>48</v>
      </c>
      <c r="D53" s="19" t="s">
        <v>14</v>
      </c>
      <c r="E53" s="48">
        <v>2995</v>
      </c>
      <c r="F53" s="27"/>
      <c r="G53" s="26">
        <f>ROUND(E53*F53,2)</f>
        <v>0</v>
      </c>
      <c r="H53" s="42"/>
      <c r="I53" s="33"/>
      <c r="J53" s="33"/>
      <c r="K53" s="33"/>
      <c r="L53" s="43"/>
    </row>
    <row r="54" spans="1:12" ht="16.5" thickBot="1">
      <c r="A54" s="18">
        <f>A53+1</f>
        <v>11</v>
      </c>
      <c r="B54" s="46"/>
      <c r="C54" s="5" t="s">
        <v>34</v>
      </c>
      <c r="D54" s="19" t="s">
        <v>14</v>
      </c>
      <c r="E54" s="48">
        <v>2995</v>
      </c>
      <c r="F54" s="27"/>
      <c r="G54" s="26">
        <f>ROUND(E54*F54,2)</f>
        <v>0</v>
      </c>
      <c r="H54" s="42"/>
      <c r="I54" s="33"/>
      <c r="J54" s="33"/>
      <c r="K54" s="33"/>
      <c r="L54" s="43"/>
    </row>
    <row r="55" spans="1:12" ht="38.25">
      <c r="A55" s="18">
        <f>A54+1</f>
        <v>12</v>
      </c>
      <c r="B55" s="4"/>
      <c r="C55" s="6" t="s">
        <v>49</v>
      </c>
      <c r="D55" s="19" t="s">
        <v>14</v>
      </c>
      <c r="E55" s="49">
        <v>2920</v>
      </c>
      <c r="F55" s="25"/>
      <c r="G55" s="26">
        <f>ROUND(E55*F55,2)</f>
        <v>0</v>
      </c>
      <c r="H55" s="42"/>
      <c r="I55" s="33"/>
      <c r="J55" s="33"/>
      <c r="K55" s="33"/>
      <c r="L55" s="43"/>
    </row>
    <row r="56" spans="1:12" ht="26.25" thickBot="1">
      <c r="A56" s="18">
        <f>A55+1</f>
        <v>13</v>
      </c>
      <c r="B56" s="4"/>
      <c r="C56" s="6" t="s">
        <v>50</v>
      </c>
      <c r="D56" s="19" t="s">
        <v>14</v>
      </c>
      <c r="E56" s="49">
        <v>960</v>
      </c>
      <c r="F56" s="25"/>
      <c r="G56" s="26">
        <f>ROUND(E56*F56,2)</f>
        <v>0</v>
      </c>
      <c r="H56" s="42"/>
      <c r="I56" s="33"/>
      <c r="J56" s="33"/>
      <c r="K56" s="33"/>
      <c r="L56" s="43"/>
    </row>
    <row r="57" spans="1:12" ht="16.5" thickBot="1">
      <c r="A57" s="56" t="s">
        <v>40</v>
      </c>
      <c r="B57" s="57"/>
      <c r="C57" s="57"/>
      <c r="D57" s="57"/>
      <c r="E57" s="57"/>
      <c r="F57" s="58"/>
      <c r="G57" s="39"/>
      <c r="H57" s="42"/>
      <c r="I57" s="33"/>
      <c r="J57" s="33"/>
      <c r="K57" s="33"/>
      <c r="L57" s="43"/>
    </row>
    <row r="58" spans="1:12" ht="26.25" thickBot="1">
      <c r="A58" s="18">
        <f>A56+1</f>
        <v>14</v>
      </c>
      <c r="B58" s="4"/>
      <c r="C58" s="7" t="s">
        <v>51</v>
      </c>
      <c r="D58" s="19" t="s">
        <v>14</v>
      </c>
      <c r="E58" s="50">
        <v>256</v>
      </c>
      <c r="F58" s="22"/>
      <c r="G58" s="26">
        <f>ROUND(E58*F58,2)</f>
        <v>0</v>
      </c>
      <c r="H58" s="42"/>
      <c r="I58" s="33"/>
      <c r="J58" s="33"/>
      <c r="K58" s="33"/>
      <c r="L58" s="43"/>
    </row>
    <row r="59" spans="1:12" ht="16.5" thickBot="1">
      <c r="A59" s="70" t="s">
        <v>44</v>
      </c>
      <c r="B59" s="71"/>
      <c r="C59" s="71"/>
      <c r="D59" s="71"/>
      <c r="E59" s="71"/>
      <c r="F59" s="71"/>
      <c r="G59" s="72"/>
      <c r="H59" s="42"/>
      <c r="I59" s="33"/>
      <c r="J59" s="33"/>
      <c r="K59" s="33"/>
      <c r="L59" s="43"/>
    </row>
    <row r="60" spans="1:12" ht="16.5" thickBot="1">
      <c r="A60" s="56" t="s">
        <v>25</v>
      </c>
      <c r="B60" s="57"/>
      <c r="C60" s="57"/>
      <c r="D60" s="57"/>
      <c r="E60" s="57"/>
      <c r="F60" s="58"/>
      <c r="G60" s="39"/>
      <c r="H60" s="42"/>
      <c r="I60" s="33"/>
      <c r="J60" s="33"/>
      <c r="K60" s="33"/>
      <c r="L60" s="43"/>
    </row>
    <row r="61" spans="1:12" ht="25.5">
      <c r="A61" s="40">
        <f>A58+1</f>
        <v>15</v>
      </c>
      <c r="B61" s="21"/>
      <c r="C61" s="41" t="s">
        <v>29</v>
      </c>
      <c r="D61" s="21" t="s">
        <v>23</v>
      </c>
      <c r="E61" s="47">
        <v>2.8</v>
      </c>
      <c r="F61" s="23"/>
      <c r="G61" s="24">
        <f>ROUND(E61*F61,2)</f>
        <v>0</v>
      </c>
      <c r="H61" s="42"/>
      <c r="I61" s="33"/>
      <c r="J61" s="33"/>
      <c r="K61" s="33"/>
      <c r="L61" s="43"/>
    </row>
    <row r="62" spans="1:12" ht="39" thickBot="1">
      <c r="A62" s="40">
        <f>A61+1</f>
        <v>16</v>
      </c>
      <c r="B62" s="21"/>
      <c r="C62" s="41" t="s">
        <v>62</v>
      </c>
      <c r="D62" s="19" t="s">
        <v>14</v>
      </c>
      <c r="E62" s="47">
        <v>10500</v>
      </c>
      <c r="F62" s="23"/>
      <c r="G62" s="24">
        <f>ROUND(E62*F62,2)</f>
        <v>0</v>
      </c>
      <c r="H62" s="42"/>
      <c r="I62" s="33"/>
      <c r="J62" s="33"/>
      <c r="K62" s="33"/>
      <c r="L62" s="43"/>
    </row>
    <row r="63" spans="1:12" ht="16.5" thickBot="1">
      <c r="A63" s="56" t="s">
        <v>30</v>
      </c>
      <c r="B63" s="57"/>
      <c r="C63" s="57"/>
      <c r="D63" s="57"/>
      <c r="E63" s="57"/>
      <c r="F63" s="58"/>
      <c r="G63" s="39"/>
      <c r="H63" s="42"/>
      <c r="I63" s="33"/>
      <c r="J63" s="33"/>
      <c r="K63" s="33"/>
      <c r="L63" s="43"/>
    </row>
    <row r="64" spans="1:12" ht="15.75">
      <c r="A64" s="18">
        <f>A62+1</f>
        <v>17</v>
      </c>
      <c r="B64" s="46"/>
      <c r="C64" s="5" t="s">
        <v>63</v>
      </c>
      <c r="D64" s="19" t="s">
        <v>14</v>
      </c>
      <c r="E64" s="48">
        <v>4200</v>
      </c>
      <c r="F64" s="27"/>
      <c r="G64" s="26">
        <f>ROUND(E64*F64,2)</f>
        <v>0</v>
      </c>
      <c r="H64" s="42"/>
      <c r="I64" s="33"/>
      <c r="J64" s="33"/>
      <c r="K64" s="33"/>
      <c r="L64" s="43"/>
    </row>
    <row r="65" spans="1:12" ht="25.5">
      <c r="A65" s="18">
        <f>A64+1</f>
        <v>18</v>
      </c>
      <c r="B65" s="46"/>
      <c r="C65" s="5" t="s">
        <v>60</v>
      </c>
      <c r="D65" s="19" t="s">
        <v>14</v>
      </c>
      <c r="E65" s="48">
        <v>1032</v>
      </c>
      <c r="F65" s="27"/>
      <c r="G65" s="26">
        <f>ROUND(E65*F65,2)</f>
        <v>0</v>
      </c>
      <c r="H65" s="42"/>
      <c r="I65" s="33"/>
      <c r="J65" s="33"/>
      <c r="K65" s="33"/>
      <c r="L65" s="43"/>
    </row>
    <row r="66" spans="1:12" ht="51.75" thickBot="1">
      <c r="A66" s="18">
        <f>A65+1</f>
        <v>19</v>
      </c>
      <c r="B66" s="46"/>
      <c r="C66" s="5" t="s">
        <v>64</v>
      </c>
      <c r="D66" s="19" t="s">
        <v>15</v>
      </c>
      <c r="E66" s="48">
        <v>206.4</v>
      </c>
      <c r="F66" s="27"/>
      <c r="G66" s="26">
        <f>ROUND(E66*F66,2)</f>
        <v>0</v>
      </c>
      <c r="H66" s="42"/>
      <c r="I66" s="33"/>
      <c r="J66" s="33"/>
      <c r="K66" s="33"/>
      <c r="L66" s="43"/>
    </row>
    <row r="67" spans="1:12" ht="16.5" thickBot="1">
      <c r="A67" s="56" t="s">
        <v>32</v>
      </c>
      <c r="B67" s="57"/>
      <c r="C67" s="57"/>
      <c r="D67" s="57"/>
      <c r="E67" s="57"/>
      <c r="F67" s="58"/>
      <c r="G67" s="39"/>
      <c r="H67" s="42"/>
      <c r="I67" s="33"/>
      <c r="J67" s="33"/>
      <c r="K67" s="33"/>
      <c r="L67" s="43"/>
    </row>
    <row r="68" spans="1:12" ht="25.5">
      <c r="A68" s="18">
        <f>A66+1</f>
        <v>20</v>
      </c>
      <c r="B68" s="46"/>
      <c r="C68" s="5" t="s">
        <v>66</v>
      </c>
      <c r="D68" s="19" t="s">
        <v>14</v>
      </c>
      <c r="E68" s="48">
        <v>10500</v>
      </c>
      <c r="F68" s="27"/>
      <c r="G68" s="26">
        <f>ROUND(E68*F68,2)</f>
        <v>0</v>
      </c>
      <c r="H68" s="42"/>
      <c r="I68" s="33"/>
      <c r="J68" s="33"/>
      <c r="K68" s="33"/>
      <c r="L68" s="43"/>
    </row>
    <row r="69" spans="1:12" ht="25.5">
      <c r="A69" s="18">
        <f>A68+1</f>
        <v>21</v>
      </c>
      <c r="B69" s="46"/>
      <c r="C69" s="5" t="s">
        <v>65</v>
      </c>
      <c r="D69" s="19" t="s">
        <v>14</v>
      </c>
      <c r="E69" s="48">
        <v>10500</v>
      </c>
      <c r="F69" s="27"/>
      <c r="G69" s="26">
        <f>ROUND(E69*F69,2)</f>
        <v>0</v>
      </c>
      <c r="H69" s="42"/>
      <c r="I69" s="33"/>
      <c r="J69" s="33"/>
      <c r="K69" s="33"/>
      <c r="L69" s="43"/>
    </row>
    <row r="70" spans="1:12" ht="25.5">
      <c r="A70" s="18">
        <f>A69+1</f>
        <v>22</v>
      </c>
      <c r="B70" s="46"/>
      <c r="C70" s="5" t="s">
        <v>67</v>
      </c>
      <c r="D70" s="19" t="s">
        <v>14</v>
      </c>
      <c r="E70" s="48">
        <v>1032</v>
      </c>
      <c r="F70" s="27"/>
      <c r="G70" s="26">
        <f>ROUND(E70*F70,2)</f>
        <v>0</v>
      </c>
      <c r="H70" s="42"/>
      <c r="I70" s="33"/>
      <c r="J70" s="33"/>
      <c r="K70" s="33"/>
      <c r="L70" s="43"/>
    </row>
    <row r="71" spans="1:12" ht="26.25" thickBot="1">
      <c r="A71" s="18">
        <f>A70+1</f>
        <v>23</v>
      </c>
      <c r="B71" s="46"/>
      <c r="C71" s="5" t="s">
        <v>68</v>
      </c>
      <c r="D71" s="19" t="s">
        <v>14</v>
      </c>
      <c r="E71" s="48">
        <v>4480</v>
      </c>
      <c r="F71" s="27"/>
      <c r="G71" s="26">
        <f>ROUND(E71*F71,2)</f>
        <v>0</v>
      </c>
      <c r="H71" s="42"/>
      <c r="I71" s="33"/>
      <c r="J71" s="33"/>
      <c r="K71" s="33"/>
      <c r="L71" s="43"/>
    </row>
    <row r="72" spans="1:12" ht="16.5" thickBot="1">
      <c r="A72" s="56" t="s">
        <v>26</v>
      </c>
      <c r="B72" s="57"/>
      <c r="C72" s="57"/>
      <c r="D72" s="57"/>
      <c r="E72" s="57"/>
      <c r="F72" s="58"/>
      <c r="G72" s="39"/>
      <c r="H72" s="42"/>
      <c r="I72" s="33"/>
      <c r="J72" s="33"/>
      <c r="K72" s="33"/>
      <c r="L72" s="43"/>
    </row>
    <row r="73" spans="1:12" ht="38.25">
      <c r="A73" s="18">
        <f>A71+1</f>
        <v>24</v>
      </c>
      <c r="B73" s="46"/>
      <c r="C73" s="5" t="s">
        <v>48</v>
      </c>
      <c r="D73" s="19" t="s">
        <v>14</v>
      </c>
      <c r="E73" s="48">
        <v>11500</v>
      </c>
      <c r="F73" s="27"/>
      <c r="G73" s="26">
        <f>ROUND(E73*F73,2)</f>
        <v>0</v>
      </c>
      <c r="H73" s="42"/>
      <c r="I73" s="33"/>
      <c r="J73" s="33"/>
      <c r="K73" s="33"/>
      <c r="L73" s="43"/>
    </row>
    <row r="74" spans="1:12" ht="15.75">
      <c r="A74" s="18">
        <f>A73+1</f>
        <v>25</v>
      </c>
      <c r="B74" s="46"/>
      <c r="C74" s="5" t="s">
        <v>34</v>
      </c>
      <c r="D74" s="19" t="s">
        <v>14</v>
      </c>
      <c r="E74" s="48">
        <v>11500</v>
      </c>
      <c r="F74" s="27"/>
      <c r="G74" s="26">
        <f>ROUND(E74*F74,2)</f>
        <v>0</v>
      </c>
      <c r="H74" s="42"/>
      <c r="I74" s="33"/>
      <c r="J74" s="33"/>
      <c r="K74" s="33"/>
      <c r="L74" s="43"/>
    </row>
    <row r="75" spans="1:12" ht="38.25">
      <c r="A75" s="18">
        <f>A74+1</f>
        <v>26</v>
      </c>
      <c r="B75" s="4"/>
      <c r="C75" s="6" t="s">
        <v>49</v>
      </c>
      <c r="D75" s="19" t="s">
        <v>14</v>
      </c>
      <c r="E75" s="49">
        <v>11184</v>
      </c>
      <c r="F75" s="25"/>
      <c r="G75" s="26">
        <f>ROUND(E75*F75,2)</f>
        <v>0</v>
      </c>
      <c r="H75" s="42"/>
      <c r="I75" s="33"/>
      <c r="J75" s="33"/>
      <c r="K75" s="33"/>
      <c r="L75" s="43"/>
    </row>
    <row r="76" spans="1:12" ht="26.25" thickBot="1">
      <c r="A76" s="18">
        <f>A75+1</f>
        <v>27</v>
      </c>
      <c r="B76" s="4"/>
      <c r="C76" s="6" t="s">
        <v>50</v>
      </c>
      <c r="D76" s="19" t="s">
        <v>14</v>
      </c>
      <c r="E76" s="49">
        <v>4200</v>
      </c>
      <c r="F76" s="25"/>
      <c r="G76" s="26">
        <f>ROUND(E76*F76,2)</f>
        <v>0</v>
      </c>
      <c r="H76" s="42"/>
      <c r="I76" s="33"/>
      <c r="J76" s="33"/>
      <c r="K76" s="33"/>
      <c r="L76" s="43"/>
    </row>
    <row r="77" spans="1:12" ht="16.5" thickBot="1">
      <c r="A77" s="56" t="s">
        <v>40</v>
      </c>
      <c r="B77" s="57"/>
      <c r="C77" s="57"/>
      <c r="D77" s="57"/>
      <c r="E77" s="57"/>
      <c r="F77" s="58"/>
      <c r="G77" s="39"/>
      <c r="H77" s="42"/>
      <c r="I77" s="33"/>
      <c r="J77" s="33"/>
      <c r="K77" s="33"/>
      <c r="L77" s="43"/>
    </row>
    <row r="78" spans="1:12" ht="25.5">
      <c r="A78" s="18">
        <f>A76+1</f>
        <v>28</v>
      </c>
      <c r="B78" s="4"/>
      <c r="C78" s="7" t="s">
        <v>51</v>
      </c>
      <c r="D78" s="19" t="s">
        <v>14</v>
      </c>
      <c r="E78" s="50">
        <v>2270</v>
      </c>
      <c r="F78" s="22"/>
      <c r="G78" s="26">
        <f>ROUND(E78*F78,2)</f>
        <v>0</v>
      </c>
      <c r="H78" s="42"/>
      <c r="I78" s="33"/>
      <c r="J78" s="33"/>
      <c r="K78" s="33"/>
      <c r="L78" s="43"/>
    </row>
    <row r="79" spans="1:12" ht="25.5">
      <c r="A79" s="18">
        <f aca="true" t="shared" si="1" ref="A79:A85">A78+1</f>
        <v>29</v>
      </c>
      <c r="B79" s="4"/>
      <c r="C79" s="7" t="s">
        <v>69</v>
      </c>
      <c r="D79" s="19" t="s">
        <v>14</v>
      </c>
      <c r="E79" s="50">
        <v>74</v>
      </c>
      <c r="F79" s="22"/>
      <c r="G79" s="26">
        <f aca="true" t="shared" si="2" ref="G79:G85">ROUND(E79*F79,2)</f>
        <v>0</v>
      </c>
      <c r="H79" s="42"/>
      <c r="I79" s="33"/>
      <c r="J79" s="33"/>
      <c r="K79" s="33"/>
      <c r="L79" s="43"/>
    </row>
    <row r="80" spans="1:12" ht="15.75">
      <c r="A80" s="18">
        <f t="shared" si="1"/>
        <v>30</v>
      </c>
      <c r="B80" s="4"/>
      <c r="C80" s="7" t="s">
        <v>70</v>
      </c>
      <c r="D80" s="19" t="s">
        <v>15</v>
      </c>
      <c r="E80" s="50">
        <v>0.57</v>
      </c>
      <c r="F80" s="22"/>
      <c r="G80" s="26">
        <f t="shared" si="2"/>
        <v>0</v>
      </c>
      <c r="H80" s="42"/>
      <c r="I80" s="33"/>
      <c r="J80" s="33"/>
      <c r="K80" s="33"/>
      <c r="L80" s="43"/>
    </row>
    <row r="81" spans="1:12" ht="15.75">
      <c r="A81" s="18">
        <f t="shared" si="1"/>
        <v>31</v>
      </c>
      <c r="B81" s="4"/>
      <c r="C81" s="7" t="s">
        <v>71</v>
      </c>
      <c r="D81" s="19" t="s">
        <v>72</v>
      </c>
      <c r="E81" s="50">
        <v>9.5</v>
      </c>
      <c r="F81" s="22"/>
      <c r="G81" s="26">
        <f t="shared" si="2"/>
        <v>0</v>
      </c>
      <c r="H81" s="42"/>
      <c r="I81" s="33"/>
      <c r="J81" s="33"/>
      <c r="K81" s="33"/>
      <c r="L81" s="43"/>
    </row>
    <row r="82" spans="1:12" ht="25.5">
      <c r="A82" s="18">
        <f t="shared" si="1"/>
        <v>32</v>
      </c>
      <c r="B82" s="4"/>
      <c r="C82" s="7" t="s">
        <v>73</v>
      </c>
      <c r="D82" s="19" t="s">
        <v>14</v>
      </c>
      <c r="E82" s="50">
        <v>3</v>
      </c>
      <c r="F82" s="22"/>
      <c r="G82" s="26">
        <f t="shared" si="2"/>
        <v>0</v>
      </c>
      <c r="H82" s="42"/>
      <c r="I82" s="33"/>
      <c r="J82" s="33"/>
      <c r="K82" s="33"/>
      <c r="L82" s="43"/>
    </row>
    <row r="83" spans="1:12" ht="15.75">
      <c r="A83" s="18">
        <f t="shared" si="1"/>
        <v>33</v>
      </c>
      <c r="B83" s="4"/>
      <c r="C83" s="7" t="s">
        <v>74</v>
      </c>
      <c r="D83" s="19" t="s">
        <v>4</v>
      </c>
      <c r="E83" s="50">
        <v>1</v>
      </c>
      <c r="F83" s="22"/>
      <c r="G83" s="26">
        <f t="shared" si="2"/>
        <v>0</v>
      </c>
      <c r="H83" s="42"/>
      <c r="I83" s="33"/>
      <c r="J83" s="33"/>
      <c r="K83" s="33"/>
      <c r="L83" s="43"/>
    </row>
    <row r="84" spans="1:12" ht="25.5">
      <c r="A84" s="18">
        <f t="shared" si="1"/>
        <v>34</v>
      </c>
      <c r="B84" s="4"/>
      <c r="C84" s="7" t="s">
        <v>75</v>
      </c>
      <c r="D84" s="19" t="s">
        <v>4</v>
      </c>
      <c r="E84" s="50">
        <v>1</v>
      </c>
      <c r="F84" s="22"/>
      <c r="G84" s="26">
        <f t="shared" si="2"/>
        <v>0</v>
      </c>
      <c r="H84" s="42"/>
      <c r="I84" s="33"/>
      <c r="J84" s="33"/>
      <c r="K84" s="33"/>
      <c r="L84" s="43"/>
    </row>
    <row r="85" spans="1:12" ht="16.5" thickBot="1">
      <c r="A85" s="18">
        <f t="shared" si="1"/>
        <v>35</v>
      </c>
      <c r="B85" s="4"/>
      <c r="C85" s="7" t="s">
        <v>76</v>
      </c>
      <c r="D85" s="19" t="s">
        <v>4</v>
      </c>
      <c r="E85" s="50">
        <v>4</v>
      </c>
      <c r="F85" s="22"/>
      <c r="G85" s="26">
        <f t="shared" si="2"/>
        <v>0</v>
      </c>
      <c r="H85" s="42"/>
      <c r="I85" s="33"/>
      <c r="J85" s="33"/>
      <c r="K85" s="33"/>
      <c r="L85" s="43"/>
    </row>
    <row r="86" spans="1:12" ht="16.5" thickBot="1">
      <c r="A86" s="56" t="s">
        <v>35</v>
      </c>
      <c r="B86" s="57"/>
      <c r="C86" s="57"/>
      <c r="D86" s="57"/>
      <c r="E86" s="57"/>
      <c r="F86" s="58"/>
      <c r="G86" s="39"/>
      <c r="H86" s="42"/>
      <c r="I86" s="33"/>
      <c r="J86" s="33"/>
      <c r="K86" s="33"/>
      <c r="L86" s="43"/>
    </row>
    <row r="87" spans="1:12" ht="25.5">
      <c r="A87" s="18">
        <f>A85+1</f>
        <v>36</v>
      </c>
      <c r="B87" s="4"/>
      <c r="C87" s="7" t="s">
        <v>36</v>
      </c>
      <c r="D87" s="21" t="s">
        <v>4</v>
      </c>
      <c r="E87" s="50">
        <v>7</v>
      </c>
      <c r="F87" s="22"/>
      <c r="G87" s="26">
        <f aca="true" t="shared" si="3" ref="G87:G93">ROUND(E87*F87,2)</f>
        <v>0</v>
      </c>
      <c r="H87" s="42"/>
      <c r="I87" s="33"/>
      <c r="J87" s="33"/>
      <c r="K87" s="33"/>
      <c r="L87" s="43"/>
    </row>
    <row r="88" spans="1:12" ht="38.25">
      <c r="A88" s="18">
        <f aca="true" t="shared" si="4" ref="A88:A93">A87+1</f>
        <v>37</v>
      </c>
      <c r="B88" s="4"/>
      <c r="C88" s="7" t="s">
        <v>53</v>
      </c>
      <c r="D88" s="21" t="s">
        <v>4</v>
      </c>
      <c r="E88" s="52">
        <v>6</v>
      </c>
      <c r="F88" s="22"/>
      <c r="G88" s="26">
        <f t="shared" si="3"/>
        <v>0</v>
      </c>
      <c r="H88" s="42"/>
      <c r="I88" s="33"/>
      <c r="J88" s="33"/>
      <c r="K88" s="33"/>
      <c r="L88" s="43"/>
    </row>
    <row r="89" spans="1:12" ht="38.25">
      <c r="A89" s="18">
        <f t="shared" si="4"/>
        <v>38</v>
      </c>
      <c r="B89" s="4"/>
      <c r="C89" s="7" t="s">
        <v>54</v>
      </c>
      <c r="D89" s="21" t="s">
        <v>4</v>
      </c>
      <c r="E89" s="52">
        <v>3</v>
      </c>
      <c r="F89" s="22"/>
      <c r="G89" s="26">
        <f t="shared" si="3"/>
        <v>0</v>
      </c>
      <c r="H89" s="42"/>
      <c r="I89" s="33"/>
      <c r="J89" s="33"/>
      <c r="K89" s="33"/>
      <c r="L89" s="43"/>
    </row>
    <row r="90" spans="1:12" ht="38.25">
      <c r="A90" s="18">
        <f t="shared" si="4"/>
        <v>39</v>
      </c>
      <c r="B90" s="4"/>
      <c r="C90" s="54" t="s">
        <v>79</v>
      </c>
      <c r="D90" s="55" t="s">
        <v>4</v>
      </c>
      <c r="E90" s="52">
        <v>2</v>
      </c>
      <c r="F90" s="22"/>
      <c r="G90" s="26">
        <f>ROUND(E90*F90,2)</f>
        <v>0</v>
      </c>
      <c r="H90" s="42"/>
      <c r="I90" s="33"/>
      <c r="J90" s="33"/>
      <c r="K90" s="33"/>
      <c r="L90" s="43"/>
    </row>
    <row r="91" spans="1:12" ht="15.75">
      <c r="A91" s="18">
        <f t="shared" si="4"/>
        <v>40</v>
      </c>
      <c r="B91" s="4"/>
      <c r="C91" s="7" t="s">
        <v>77</v>
      </c>
      <c r="D91" s="21" t="s">
        <v>4</v>
      </c>
      <c r="E91" s="50">
        <v>1</v>
      </c>
      <c r="F91" s="22"/>
      <c r="G91" s="26">
        <f t="shared" si="3"/>
        <v>0</v>
      </c>
      <c r="H91" s="42"/>
      <c r="I91" s="33"/>
      <c r="J91" s="33"/>
      <c r="K91" s="33"/>
      <c r="L91" s="43"/>
    </row>
    <row r="92" spans="1:12" ht="15.75">
      <c r="A92" s="18">
        <f t="shared" si="4"/>
        <v>41</v>
      </c>
      <c r="B92" s="4"/>
      <c r="C92" s="7" t="s">
        <v>78</v>
      </c>
      <c r="D92" s="21" t="s">
        <v>72</v>
      </c>
      <c r="E92" s="50">
        <v>105</v>
      </c>
      <c r="F92" s="22"/>
      <c r="G92" s="26">
        <f t="shared" si="3"/>
        <v>0</v>
      </c>
      <c r="H92" s="42"/>
      <c r="I92" s="33"/>
      <c r="J92" s="33"/>
      <c r="K92" s="33"/>
      <c r="L92" s="43"/>
    </row>
    <row r="93" spans="1:12" ht="25.5">
      <c r="A93" s="18">
        <f t="shared" si="4"/>
        <v>42</v>
      </c>
      <c r="B93" s="4"/>
      <c r="C93" s="7" t="s">
        <v>55</v>
      </c>
      <c r="D93" s="21" t="s">
        <v>4</v>
      </c>
      <c r="E93" s="50">
        <v>2</v>
      </c>
      <c r="F93" s="22"/>
      <c r="G93" s="26">
        <f t="shared" si="3"/>
        <v>0</v>
      </c>
      <c r="H93" s="42"/>
      <c r="I93" s="33"/>
      <c r="J93" s="33"/>
      <c r="K93" s="33"/>
      <c r="L93" s="43"/>
    </row>
    <row r="94" spans="1:8" ht="22.5" customHeight="1" thickBot="1">
      <c r="A94" s="76" t="s">
        <v>11</v>
      </c>
      <c r="B94" s="77"/>
      <c r="C94" s="77"/>
      <c r="D94" s="77"/>
      <c r="E94" s="77"/>
      <c r="F94" s="78"/>
      <c r="G94" s="3">
        <f>ROUND(SUM(G16:G93),2)</f>
        <v>0</v>
      </c>
      <c r="H94" s="42"/>
    </row>
    <row r="95" spans="1:7" ht="23.25" customHeight="1" thickBot="1">
      <c r="A95" s="67" t="s">
        <v>13</v>
      </c>
      <c r="B95" s="68"/>
      <c r="C95" s="68"/>
      <c r="D95" s="68"/>
      <c r="E95" s="68"/>
      <c r="F95" s="69"/>
      <c r="G95" s="1">
        <f>ROUND(G94*0.23,2)</f>
        <v>0</v>
      </c>
    </row>
    <row r="96" spans="1:7" ht="34.5" customHeight="1" thickBot="1">
      <c r="A96" s="67" t="s">
        <v>12</v>
      </c>
      <c r="B96" s="68"/>
      <c r="C96" s="68"/>
      <c r="D96" s="68"/>
      <c r="E96" s="68"/>
      <c r="F96" s="69"/>
      <c r="G96" s="1">
        <f>ROUND(G94+G95,2)</f>
        <v>0</v>
      </c>
    </row>
    <row r="98" spans="1:7" ht="46.5" customHeight="1">
      <c r="A98" s="66" t="s">
        <v>18</v>
      </c>
      <c r="B98" s="66"/>
      <c r="C98" s="66"/>
      <c r="D98" s="66"/>
      <c r="E98" s="66"/>
      <c r="F98" s="66"/>
      <c r="G98" s="66"/>
    </row>
    <row r="99" spans="2:3" ht="79.5" customHeight="1">
      <c r="B99" s="66" t="s">
        <v>27</v>
      </c>
      <c r="C99" s="66"/>
    </row>
    <row r="100" spans="4:7" ht="25.5" customHeight="1">
      <c r="D100" s="64" t="s">
        <v>20</v>
      </c>
      <c r="E100" s="64"/>
      <c r="F100" s="64"/>
      <c r="G100" s="64"/>
    </row>
    <row r="101" spans="4:7" ht="16.5" customHeight="1">
      <c r="D101" s="64" t="s">
        <v>19</v>
      </c>
      <c r="E101" s="64"/>
      <c r="F101" s="64"/>
      <c r="G101" s="64"/>
    </row>
    <row r="103" spans="2:7" ht="12.75">
      <c r="B103" s="73" t="s">
        <v>24</v>
      </c>
      <c r="C103" s="74"/>
      <c r="D103" s="74"/>
      <c r="E103" s="74"/>
      <c r="F103" s="74"/>
      <c r="G103" s="74"/>
    </row>
    <row r="104" spans="2:7" ht="12.75">
      <c r="B104" s="74"/>
      <c r="C104" s="74"/>
      <c r="D104" s="74"/>
      <c r="E104" s="74"/>
      <c r="F104" s="74"/>
      <c r="G104" s="74"/>
    </row>
  </sheetData>
  <sheetProtection/>
  <mergeCells count="36">
    <mergeCell ref="B103:G104"/>
    <mergeCell ref="A1:G1"/>
    <mergeCell ref="A4:G4"/>
    <mergeCell ref="A94:F94"/>
    <mergeCell ref="A95:F95"/>
    <mergeCell ref="A6:G6"/>
    <mergeCell ref="A7:G10"/>
    <mergeCell ref="D12:E12"/>
    <mergeCell ref="A98:G98"/>
    <mergeCell ref="D101:G101"/>
    <mergeCell ref="D100:G100"/>
    <mergeCell ref="A5:G5"/>
    <mergeCell ref="B99:C99"/>
    <mergeCell ref="A96:F96"/>
    <mergeCell ref="A24:F24"/>
    <mergeCell ref="A29:F29"/>
    <mergeCell ref="A15:F15"/>
    <mergeCell ref="A17:F17"/>
    <mergeCell ref="A39:G39"/>
    <mergeCell ref="A59:G59"/>
    <mergeCell ref="A31:F31"/>
    <mergeCell ref="A11:G11"/>
    <mergeCell ref="A38:G38"/>
    <mergeCell ref="A40:F40"/>
    <mergeCell ref="A12:A13"/>
    <mergeCell ref="A20:F20"/>
    <mergeCell ref="A67:F67"/>
    <mergeCell ref="A72:F72"/>
    <mergeCell ref="A77:F77"/>
    <mergeCell ref="A86:F86"/>
    <mergeCell ref="A45:F45"/>
    <mergeCell ref="A48:F48"/>
    <mergeCell ref="A52:F52"/>
    <mergeCell ref="A57:F57"/>
    <mergeCell ref="A60:F60"/>
    <mergeCell ref="A63:F63"/>
  </mergeCells>
  <printOptions horizontalCentered="1"/>
  <pageMargins left="0.31496062992125984" right="0.3937007874015748" top="0.7086614173228347" bottom="0.984251968503937" header="0.35433070866141736" footer="0.5118110236220472"/>
  <pageSetup firstPageNumber="7" useFirstPageNumber="1" fitToHeight="297" fitToWidth="210" horizontalDpi="600" verticalDpi="600" orientation="portrait" paperSize="9" scale="57" r:id="rId1"/>
  <rowBreaks count="1" manualBreakCount="1">
    <brk id="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32.625" style="13" customWidth="1"/>
    <col min="2" max="2" width="26.125" style="13" customWidth="1"/>
    <col min="3" max="3" width="26.625" style="13" customWidth="1"/>
    <col min="4" max="4" width="24.375" style="13" customWidth="1"/>
    <col min="5" max="16384" width="9.125" style="13" customWidth="1"/>
  </cols>
  <sheetData>
    <row r="1" spans="1:4" ht="17.25" customHeight="1">
      <c r="A1" s="12"/>
      <c r="B1" s="12"/>
      <c r="C1" s="12"/>
      <c r="D1" s="12"/>
    </row>
    <row r="2" spans="1:4" ht="15">
      <c r="A2" s="14"/>
      <c r="B2" s="15"/>
      <c r="C2" s="15"/>
      <c r="D2" s="15"/>
    </row>
    <row r="3" spans="1:4" ht="15">
      <c r="A3" s="14"/>
      <c r="B3" s="15"/>
      <c r="C3" s="15"/>
      <c r="D3" s="15"/>
    </row>
    <row r="4" spans="1:4" ht="15">
      <c r="A4" s="14"/>
      <c r="B4" s="15"/>
      <c r="C4" s="15"/>
      <c r="D4" s="15"/>
    </row>
    <row r="5" spans="1:4" ht="15.75">
      <c r="A5" s="12"/>
      <c r="B5" s="16"/>
      <c r="C5" s="16"/>
      <c r="D5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Morzeszczyn</dc:title>
  <dc:subject>Pulsar</dc:subject>
  <dc:creator>Andrzej Kozakiewicz</dc:creator>
  <cp:keywords/>
  <dc:description/>
  <cp:lastModifiedBy>MARIUSZ</cp:lastModifiedBy>
  <cp:lastPrinted>2022-06-21T09:28:29Z</cp:lastPrinted>
  <dcterms:created xsi:type="dcterms:W3CDTF">2001-09-03T09:06:21Z</dcterms:created>
  <dcterms:modified xsi:type="dcterms:W3CDTF">2022-12-12T12:43:29Z</dcterms:modified>
  <cp:category/>
  <cp:version/>
  <cp:contentType/>
  <cp:contentStatus/>
</cp:coreProperties>
</file>